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2026\2026-2028 MJCC ev 2026 byujetayin hayt\2026-2028 MJCC ev 2026 byujetayin hayt\Caxsayin dzevachap\"/>
    </mc:Choice>
  </mc:AlternateContent>
  <bookViews>
    <workbookView xWindow="0" yWindow="0" windowWidth="14385" windowHeight="11925" activeTab="1"/>
  </bookViews>
  <sheets>
    <sheet name="Հայտի ձևաչափ" sheetId="1" r:id="rId1"/>
    <sheet name="Հայտի ձևաչափ Պետգույք" sheetId="6" r:id="rId2"/>
    <sheet name="Լրացման պահանջները" sheetId="5" r:id="rId3"/>
    <sheet name="List" sheetId="2" state="hidden" r:id="rId4"/>
  </sheets>
  <definedNames>
    <definedName name="_Կարգի_8_կետ">List!$G$3:$G$5</definedName>
    <definedName name="համաձայն_Կարգի_8_րդ_կետի_պահանջների__այլ_ավտոմեքենա_հատկացնելու__առաջարկության_հիմնավորումը" localSheetId="0">List!$G$3:$G$5</definedName>
    <definedName name="համաձայն_Կարգի_8_րդ_կետի_պահանջների__այլ_ավտոմեքենա_հատկացնելու__առաջարկության_հիմնավորումը" localSheetId="1">List!$G$3:$G$5</definedName>
  </definedNames>
  <calcPr calcId="162913"/>
</workbook>
</file>

<file path=xl/calcChain.xml><?xml version="1.0" encoding="utf-8"?>
<calcChain xmlns="http://schemas.openxmlformats.org/spreadsheetml/2006/main">
  <c r="Q17" i="6" l="1"/>
  <c r="L17" i="6"/>
  <c r="I16" i="6"/>
  <c r="I51" i="6" s="1"/>
  <c r="E12" i="6"/>
  <c r="E11" i="6"/>
  <c r="I46" i="6" l="1"/>
  <c r="I33" i="6"/>
  <c r="I49" i="6"/>
  <c r="I18" i="6"/>
  <c r="I36" i="6"/>
  <c r="I23" i="6"/>
  <c r="I37" i="6"/>
  <c r="I38" i="6"/>
  <c r="I39" i="6"/>
  <c r="I24" i="6"/>
  <c r="I40" i="6"/>
  <c r="I25" i="6"/>
  <c r="I41" i="6"/>
  <c r="I26" i="6"/>
  <c r="I42" i="6"/>
  <c r="I27" i="6"/>
  <c r="I43" i="6"/>
  <c r="I28" i="6"/>
  <c r="I44" i="6"/>
  <c r="I29" i="6"/>
  <c r="I45" i="6"/>
  <c r="I30" i="6"/>
  <c r="I48" i="6"/>
  <c r="I17" i="6"/>
  <c r="E10" i="6" s="1"/>
  <c r="I34" i="6"/>
  <c r="I50" i="6"/>
  <c r="I31" i="6"/>
  <c r="I47" i="6"/>
  <c r="I32" i="6"/>
  <c r="I35" i="6"/>
  <c r="L17" i="1"/>
  <c r="E11" i="1" s="1"/>
  <c r="I16" i="1" l="1"/>
  <c r="Q17" i="1"/>
  <c r="E12" i="1" s="1"/>
  <c r="I50" i="1" l="1"/>
  <c r="I47" i="1"/>
  <c r="I46" i="1"/>
  <c r="I53" i="1"/>
  <c r="I55" i="1"/>
  <c r="I51" i="1"/>
  <c r="I54" i="1"/>
  <c r="I52" i="1"/>
  <c r="I28" i="1"/>
  <c r="I48" i="1"/>
  <c r="I42" i="1"/>
  <c r="I36" i="1"/>
  <c r="I40" i="1"/>
  <c r="I43" i="1"/>
  <c r="I49" i="1"/>
  <c r="I34" i="1"/>
  <c r="I45" i="1"/>
  <c r="I44" i="1"/>
  <c r="I30" i="1"/>
  <c r="I38" i="1"/>
  <c r="I39" i="1"/>
  <c r="I33" i="1"/>
  <c r="I35" i="1"/>
  <c r="I32" i="1"/>
  <c r="I31" i="1"/>
  <c r="I41" i="1"/>
  <c r="I37" i="1"/>
  <c r="I29" i="1"/>
  <c r="I27" i="1"/>
  <c r="I26" i="1"/>
  <c r="I25" i="1"/>
  <c r="I19" i="1"/>
  <c r="I20" i="1"/>
  <c r="I18" i="1"/>
  <c r="I17" i="1" l="1"/>
  <c r="E10" i="1" s="1"/>
</calcChain>
</file>

<file path=xl/comments1.xml><?xml version="1.0" encoding="utf-8"?>
<comments xmlns="http://schemas.openxmlformats.org/spreadsheetml/2006/main">
  <authors>
    <author>Marine Shishyan</author>
  </authors>
  <commentList>
    <comment ref="E10" authorId="0" shapeId="0">
      <text>
        <r>
          <rPr>
            <sz val="9"/>
            <color indexed="81"/>
            <rFont val="Tahoma"/>
            <family val="2"/>
            <charset val="204"/>
          </rPr>
          <t xml:space="preserve">=I17 բանաձև
</t>
        </r>
      </text>
    </comment>
  </commentList>
</comments>
</file>

<file path=xl/comments2.xml><?xml version="1.0" encoding="utf-8"?>
<comments xmlns="http://schemas.openxmlformats.org/spreadsheetml/2006/main">
  <authors>
    <author>Marine Shishyan</author>
  </authors>
  <commentList>
    <comment ref="E10" authorId="0" shapeId="0">
      <text>
        <r>
          <rPr>
            <sz val="9"/>
            <color indexed="81"/>
            <rFont val="Tahoma"/>
            <family val="2"/>
            <charset val="204"/>
          </rPr>
          <t xml:space="preserve">=I17 բանաձև
</t>
        </r>
      </text>
    </comment>
  </commentList>
</comments>
</file>

<file path=xl/sharedStrings.xml><?xml version="1.0" encoding="utf-8"?>
<sst xmlns="http://schemas.openxmlformats.org/spreadsheetml/2006/main" count="732" uniqueCount="166">
  <si>
    <t>հ/հ</t>
  </si>
  <si>
    <t>ղեկավարի պաշտոնը կամ ստորաբաժանման անվանումը, որին սպասարկում է տվյալ ավտոմեքենան</t>
  </si>
  <si>
    <t>Ավտոմեքենայի նշանակությունը</t>
  </si>
  <si>
    <t>Քանակը (հատ)</t>
  </si>
  <si>
    <t>Հատուկ տեխնիկական միջոցներով կահավորանքի պահանջ</t>
  </si>
  <si>
    <t>Գինը 
(հազար դրամ)</t>
  </si>
  <si>
    <t xml:space="preserve">սեդան </t>
  </si>
  <si>
    <t>բենզին</t>
  </si>
  <si>
    <t>Ավտոմեքենայի թափքի տեսակը</t>
  </si>
  <si>
    <t>Շարժիչի ծավալը</t>
  </si>
  <si>
    <t>մինչև 1,8</t>
  </si>
  <si>
    <t>առկա չէ</t>
  </si>
  <si>
    <t>գազ</t>
  </si>
  <si>
    <t>ունիվերսալ</t>
  </si>
  <si>
    <t>առկա է</t>
  </si>
  <si>
    <t>դիզել</t>
  </si>
  <si>
    <t>ամենագնաց</t>
  </si>
  <si>
    <t>էլեկտրական</t>
  </si>
  <si>
    <t>միկրոավտոբուս</t>
  </si>
  <si>
    <t>հիբրիդ</t>
  </si>
  <si>
    <t>այլ</t>
  </si>
  <si>
    <t xml:space="preserve">շարժիչի վառելանյութի տեսակը
(ընտրել ցանկից) </t>
  </si>
  <si>
    <t>1,9-ից մինչև 2,2</t>
  </si>
  <si>
    <t>6,1-ից ավելի</t>
  </si>
  <si>
    <t>2) պետական մարմնին վերապահված նոր գործառույթի իրականացման համար.</t>
  </si>
  <si>
    <t>3) վթարված և շահագործման ոչ ենթակա ավտոմեքենաների փոխարինման համար, եթե առկա է գնահատման համար սահմանված կարգի համաձայն տրված եզրակացությունը։</t>
  </si>
  <si>
    <t>Ծառայողական (ղեկավարի)</t>
  </si>
  <si>
    <t>հատուկ միջոցներով կահավորանքի պահանջ</t>
  </si>
  <si>
    <t>Առաջարկություն՝ ավտոմեքենայի հետագա շահագործման, նոր ավտոմեքենա հատկացնելու և փոխհատուցում տրամադրելու վերաբերյալ</t>
  </si>
  <si>
    <t>Կարգի 8-րդ կետի 1-ին ենթակետ (օգտակար ծառայության ժամկետը լրացել է, հետագա շահագործումը համարվում է ոչ արդյունավետ)</t>
  </si>
  <si>
    <t>Կարգի 8-րդ կետի 2-րդ ենթակետ (պետական մարմնին վերապահված նոր գործառույթի իրականացման համար)</t>
  </si>
  <si>
    <t>Կարգի 8-րդ կետի 3-րդ ենթակետ (վթարված և շահագործման ոչ ենթակա ավտոմեքենայի փոխարինման համար</t>
  </si>
  <si>
    <t>այլ ավտոմեքենա հատկացնելու առաջարկության հիմնավորումը՝ համաձայն ՀՀ  կառավարության 28.09.2023թ. N 1666-Ն որոշման Կարգի 8-րդ կետի պահանջների
 (լրացնել Կարգի 8-րդ կետի հիմքով նոր մեքենա հատկացնելու պահանջի դեպքում)</t>
  </si>
  <si>
    <t>ավտոբուս</t>
  </si>
  <si>
    <t>(Մարմնի անվանումը)</t>
  </si>
  <si>
    <t>*</t>
  </si>
  <si>
    <t xml:space="preserve">շարժիչի ծավալը
 (ընտրել ցանկից) </t>
  </si>
  <si>
    <t xml:space="preserve">շարժիչի ծավալը (ընտրել ցանկից) </t>
  </si>
  <si>
    <t>2,3-ից մինչև 3,5</t>
  </si>
  <si>
    <t>3,6-ից մինչև 6,0</t>
  </si>
  <si>
    <t>Մարմնի հաշվեկշռում հաշվառված ավտոմեքենայի՝</t>
  </si>
  <si>
    <t>մակնիշը</t>
  </si>
  <si>
    <r>
      <t>ֆունկցիոնալ նշանակությունը</t>
    </r>
    <r>
      <rPr>
        <b/>
        <vertAlign val="superscript"/>
        <sz val="10"/>
        <rFont val="GHEA Grapalat"/>
        <family val="3"/>
      </rPr>
      <t xml:space="preserve"> 3</t>
    </r>
  </si>
  <si>
    <t xml:space="preserve">  Կետ 4. Ծառայողական ավտոմեքենաներ են՝</t>
  </si>
  <si>
    <r>
      <t xml:space="preserve">ա) մարմնի </t>
    </r>
    <r>
      <rPr>
        <b/>
        <sz val="12"/>
        <color rgb="FF000000"/>
        <rFont val="GHEA Grapalat"/>
        <family val="3"/>
      </rPr>
      <t xml:space="preserve">ղեկավարի պաշտոն զբաղեցնող անձանց սպասարկելու </t>
    </r>
    <r>
      <rPr>
        <sz val="12"/>
        <color rgb="FF000000"/>
        <rFont val="GHEA Grapalat"/>
        <family val="3"/>
      </rPr>
      <t>նպատակով նախատեսված ավտոմեքենաները,</t>
    </r>
  </si>
  <si>
    <r>
      <t xml:space="preserve">բ) մարմնի </t>
    </r>
    <r>
      <rPr>
        <b/>
        <sz val="12"/>
        <color rgb="FF000000"/>
        <rFont val="GHEA Grapalat"/>
        <family val="3"/>
      </rPr>
      <t>անձնակազմի սպասարկման համար</t>
    </r>
    <r>
      <rPr>
        <sz val="12"/>
        <color rgb="FF000000"/>
        <rFont val="GHEA Grapalat"/>
        <family val="3"/>
      </rPr>
      <t xml:space="preserve"> նախատեսված ավտոմեքենաները:</t>
    </r>
  </si>
  <si>
    <t>1) տարբերանշանով սպասարկման ավտոմեքենաները.</t>
  </si>
  <si>
    <t>2) գործառնական և հատուկ նշանակության սպասարկման ավտոմեքենաները։</t>
  </si>
  <si>
    <r>
      <t xml:space="preserve">   Կետ 6. Անձնակազմի սպասարկման համար նախատեսված </t>
    </r>
    <r>
      <rPr>
        <b/>
        <sz val="12"/>
        <color rgb="FF000000"/>
        <rFont val="GHEA Grapalat"/>
        <family val="3"/>
      </rPr>
      <t>տարբերանշանով</t>
    </r>
    <r>
      <rPr>
        <sz val="12"/>
        <color rgb="FF000000"/>
        <rFont val="GHEA Grapalat"/>
        <family val="3"/>
      </rPr>
      <t xml:space="preserve"> ավտոմեքենաներ են համարվում այն ավտոմեքենաները, որոնց </t>
    </r>
    <r>
      <rPr>
        <b/>
        <sz val="12"/>
        <color rgb="FF000000"/>
        <rFont val="GHEA Grapalat"/>
        <family val="3"/>
      </rPr>
      <t>դիմապակուն փակցված է գերատեսչության տարբերանշանը և անվանումը</t>
    </r>
    <r>
      <rPr>
        <sz val="12"/>
        <color rgb="FF000000"/>
        <rFont val="GHEA Grapalat"/>
        <family val="3"/>
      </rPr>
      <t>։</t>
    </r>
  </si>
  <si>
    <t>1) Հայաստանի Հանրապետության փոխվարչապետներ.</t>
  </si>
  <si>
    <t>2) Հայաստանի Հանրապետության վարչապետի աշխատակազմի ղեկավար.</t>
  </si>
  <si>
    <t>3) Հայաստանի Հանրապետության նախարարներ.</t>
  </si>
  <si>
    <t>4) Հայաստանի Հանրապետության մարզպետներ.</t>
  </si>
  <si>
    <t>5) Հայաստանի Հանրապետության կառավարության և վարչապետին ենթակա մարմինների ղեկավարներ.</t>
  </si>
  <si>
    <t>6) Հայաստանի Հանրապետության նախարարություններին ենթակա մարմինների ղեկավարներ.</t>
  </si>
  <si>
    <t>7) Հայաստանի Հանրապետության անվտանգության խորհրդի քարտուղար։</t>
  </si>
  <si>
    <t xml:space="preserve">    Կետ 21. Անձնակազմի սպասարկման համար նախատեսված տարբերանշանով ավտոմեքենաները՝</t>
  </si>
  <si>
    <t>1) կարող են օգտագործվել, այդ թվում՝ որպես հերթապահ ավտոմեքենա, ինչպես պետական մարմնի աշխատակիցներին սպասարկելու, այնպես էլ պետական մարմնի մեկ կամ մի քանի ստորաբաժանումների գործառույթներն ապահովելու համար.</t>
  </si>
  <si>
    <t>2) չեն կարող հատկացվել պաշտոնատար անձանց, որպես ծառայողական ավտոմեքենա։</t>
  </si>
  <si>
    <t xml:space="preserve">   Կետ 5. Պետական մարմիններին սպասարկող ավտոմեքենաներ կարող են լինել՝</t>
  </si>
  <si>
    <t>արտադրության տարեթիվը
(ընտրել ցանկից)</t>
  </si>
  <si>
    <r>
      <t xml:space="preserve">թափքի տեսակը </t>
    </r>
    <r>
      <rPr>
        <vertAlign val="superscript"/>
        <sz val="9"/>
        <rFont val="GHEA Grapalat"/>
        <family val="3"/>
      </rPr>
      <t>4</t>
    </r>
    <r>
      <rPr>
        <sz val="9"/>
        <rFont val="GHEA Grapalat"/>
        <family val="3"/>
      </rPr>
      <t xml:space="preserve">
(ընտրել ցանկից) </t>
    </r>
  </si>
  <si>
    <r>
      <t xml:space="preserve">օգտակար ծառայության մնացորդային ժամկետը </t>
    </r>
    <r>
      <rPr>
        <vertAlign val="superscript"/>
        <sz val="9"/>
        <rFont val="GHEA Grapalat"/>
        <family val="3"/>
      </rPr>
      <t>5</t>
    </r>
    <r>
      <rPr>
        <sz val="9"/>
        <rFont val="GHEA Grapalat"/>
        <family val="3"/>
      </rPr>
      <t xml:space="preserve"> (տարի) </t>
    </r>
  </si>
  <si>
    <t xml:space="preserve">   Կետ 8. Պետական մարմիններին ծառայողական ավտոմեքենաներ հատկացվում են՝</t>
  </si>
  <si>
    <t xml:space="preserve">Թափքի տեսակը անհրաժեշտ է լրացնել օգտվելով ցանկից՝ ըստ տրանսպորտային միջոցի տեխնիկական անձնագրի: </t>
  </si>
  <si>
    <t>ՀՀ  կառավարության 28.09.2023թ. N 1666-Ն որոշման հաստատված Կարգի կետերը, որոնց հղում է կատարվում՝</t>
  </si>
  <si>
    <t>… տողերն ավելացնել ըստ անհրաժեշտության</t>
  </si>
  <si>
    <t xml:space="preserve">   Կետ 19. Պետական մարմիններին սպասարկող գործառնական և հատուկ նշանակության ավտոմեքենաները հատկացվում են Հայաստանի Հանրապետության կառավարության որոշմամբ, նրանց կողմից համապատասխան հիմնավորմամբ ներկայացված առաջարկի հիման վրա։</t>
  </si>
  <si>
    <t xml:space="preserve">  </t>
  </si>
  <si>
    <t>Հատուկ տեխնիկական միջոցներով կահավորանք
(ընտրել ցանկից)</t>
  </si>
  <si>
    <t>ՀԱՅՏ՝ Նոր ավտոմեքենայի հատկացման կամ ձեռքբերման</t>
  </si>
  <si>
    <t>(ներկայացվում է պետական մարմինների կողմից՝ Պետական գույքի կառավարման կոմիտեին)</t>
  </si>
  <si>
    <r>
      <t xml:space="preserve">   Կետ 7. Պետական մարմիններին սպասարկող </t>
    </r>
    <r>
      <rPr>
        <b/>
        <sz val="12"/>
        <color rgb="FF000000"/>
        <rFont val="GHEA Grapalat"/>
        <family val="3"/>
      </rPr>
      <t xml:space="preserve">գործառնական կամ հատուկ նշանակության </t>
    </r>
    <r>
      <rPr>
        <sz val="12"/>
        <color rgb="FF000000"/>
        <rFont val="GHEA Grapalat"/>
        <family val="3"/>
      </rPr>
      <t xml:space="preserve">ավտոմեքենաներ են համարվում այն ավտոմեքենաները, որոնք </t>
    </r>
    <r>
      <rPr>
        <b/>
        <sz val="12"/>
        <color rgb="FF000000"/>
        <rFont val="GHEA Grapalat"/>
        <family val="3"/>
      </rPr>
      <t>հագեցված են համապատասխան տեխնիկական միջոցներով և ունեն հատուկ կահավորում</t>
    </r>
    <r>
      <rPr>
        <sz val="12"/>
        <color rgb="FF000000"/>
        <rFont val="GHEA Grapalat"/>
        <family val="3"/>
      </rPr>
      <t xml:space="preserve">, նշանակված են կոնկրետ խնդիրների լուծման համար, ինչպես նաև Հայաստանի Հանրապետության նախկին նախագահներին կամ սահմանադրական բարեփոխումներից հետո նախկին վարչապետներին և դեսպանատներին հատկացված ավտոմեքենաները։ </t>
    </r>
  </si>
  <si>
    <t>1) պետական մարմնում հաշվառված, օգտագործման մեջ գտնվող, սահմանված կարգի համաձայն օգտակար ծառայության ժամկետը լրացած ավտոմեքենաների փոխարինման համար։ Ընդ որում, օգտակար ծառայության ժամկետը լրացած այն ավտոմեքենաների փոխարինման համար, որոնց շահագործումն իրականացվում է սույն որոշման 8-րդ և 8.1-ին կետերով սահմանված նորմաների գերազանցումով և դրանց հետագա օգտագործումն արդյունավետության տեսանկյունից համարվում է ոչ նպատակահարմար.</t>
  </si>
  <si>
    <r>
      <t xml:space="preserve">ՀԱՅՏ </t>
    </r>
    <r>
      <rPr>
        <b/>
        <vertAlign val="superscript"/>
        <sz val="14"/>
        <rFont val="GHEA Grapalat"/>
        <family val="3"/>
      </rPr>
      <t>1</t>
    </r>
  </si>
  <si>
    <t>Հաշվարկման բանաձևն արդեն իսկ տեղադրված է, բացասական նշանով արտացոլվում է մինչև 2014 թվականը ձեռք բերված և օգտակար ծառայության ժամկետի սպառված տարիների քանակը</t>
  </si>
  <si>
    <t>աղյուսակի գունավորված սյուների վանդակներում  համապատասխան բանաձևեր են տեղադրված, այլ տվյալներ լրացնել պետք չէ</t>
  </si>
  <si>
    <t>Ընդամենը գումարը՝ նոր ձեռք բերվող ավտոմեքենաների համար</t>
  </si>
  <si>
    <t>Ավտոմեքենայի ֆունկցիոնալ նշանակությունը լրացնել օգտվելով ցանկից, համաձայն Կարգի՝
1. Ղեկավարին սպասարկող ծառայողական,
2. Մարմնին սպասարկող՝ տարբերանշանով (դիմապակուն փակցված է գերատեսչության տարբերանշանը և անվանումը, Կարգի կետ 6)
3. Մարմնին սպասարկող գործառնական (ունեն հատուկ գունանշում, Կարգի կետ 7)
4. Մարմնին սպասարկող գործառնական (օպերատիվ, չունեն հատուկ գունանշում, Կարգի կետ 7)
5. Մարմնին սպասարկող հատուկ նշանակության (հատուկ կահավորանքով, Կարգի կետ 7)</t>
  </si>
  <si>
    <t>ՀՀ  կառավարության 28.09.2023թ. N 1666-Ն որոշման Կարգի 8-րդ կետի պահանջների առկայության դեպքում՝ ներկայացնել այլ ավտոմեքենա հատկացնելու կամ նոր ավտոմեքենայի ձեռքբերման առաջարկության հիմնավորումը</t>
  </si>
  <si>
    <t>Հայտը լրացնելիս անհրաժեշտ է առաջնորդվել ՀՀ  կառավարության 28.09.2023թ. N 1666-Ն որոշմամբ հաստատված կարգավորումներով</t>
  </si>
  <si>
    <t>ՀԱՆՐԱՅԻՆ ԻՇԽԱՆՈՒԹՅԱՆ ՄԱՐՄՆԻ ՀԱՇՎԵԿՇՌՈՒՄ ՀԱՇՎԱՌՎԱԾ ԱՎՏՈՄԵՔԵՆԱՆԵՐԻ ԵՎ ՆՈՐ ԱՎՏՈՄԵՔԵՆԱՆԵՐԻ ՁԵՌՔԲԵՐՄԱՆ ՊԱՀԱՆՋԻ ՎԵՐԱԲԵՐՅԱԼ</t>
  </si>
  <si>
    <t>Սպասարկող՝ տարբերանշանով (հերթապահ)</t>
  </si>
  <si>
    <t xml:space="preserve">      Հավելված 1. Կետ 15. Մեկական ծառայողական ավտոմեքենաները հատկացվում են հետևյալ պաշտոնատար անձանց՝</t>
  </si>
  <si>
    <t xml:space="preserve">      Հավելված 1. Կետ 17. Անձնակազմի սպասարկման համար նախատեսված տարբերանշանով ավտոմեքենաները հատկացվում են Կարգի 15-րդ կետով նախատեսված մարմիններին՝ մինչև 100 փաստացի աշխատողին մեկ ավտոմեքենա, իսկ 100-ից ավել աշխատողների դեպքում՝ յուրաքանչյուր 100 փաստացի աշխատողին մեկ ավտոմեքենա սկզբունքով։ Ընդ որում, Հայաստանի Հանրապետության վարչապետի աշխատակազմի, Հայաստանի Հանրապետության նախարարությունների, Հայաստանի Հանրապետության կառավարությանը ենթակա մարմինների, Հայաստանի Հանրապետության վարչապետին ենթակա մարմինների դեպքում՝ հաշվարկվում է 100 փաստացի աշխատողին մեկ ավտոմեքենա ավելացված մարմնի ղեկավարի տեղակալների թվով սկզբունքով։ (Որոշման 3-րդ կետի համաձայն՝ Վարչապետի և Նախագահի աշխատակազմերի համար նախատեսվում է հատկացնել լրացուցիչ համապատասխանաբար 10 և 7 ավտոմեքենա)</t>
  </si>
  <si>
    <t xml:space="preserve">      Հավելված 3. Կետ 15. Պաշտոնատար անձի սպասարկող մեկական ավտոմեքենա հատկացվում է՝</t>
  </si>
  <si>
    <t>1) Հայաստանի Հանրապետության նախագահին, Հայաստանի Հանրապետության նախագահի աշխատակազմի ղեկավարին.</t>
  </si>
  <si>
    <t>2) Հայաստանի Հանրապետության Ազգային ժողովի նախագահին, տեղակալներին, աշխատակազմի ղեկավարին, խմբակցությունների և հանձնաժողովների նախագահներին.</t>
  </si>
  <si>
    <t>3) Հայաստանի Հանրապետության սահմանադրական դատարանի նախագահին, դատավորներին.</t>
  </si>
  <si>
    <t>4) Հայաստանի Հանրապետության կենտրոնական բանկի խորհրդի, Հայաստանի Հանրապետության մրցակցության պաշտպանության հանձնաժողովի, Հեռուստատեսության և ռադիոյի հանձնաժողովի, Հայաստանի Հանրապետության կենտրոնական ընտրական հանձնաժողովի, Հայաստանի Հանրապետության կոռուպցիայի կանխարգելման հանձնաժողովի, Հանրային ծառայությունները կարգավորող հանձնաժողովի, Հայաստանի Հանրապետության բարձրագույն դատական խորհրդի, Հանրային հեռարձակողի խորհրդի անդամներին.</t>
  </si>
  <si>
    <t>5) Հայաստանի Հանրապետության հաշվեքննիչ պալատի նախագահին և անդամներին.</t>
  </si>
  <si>
    <t>6) Հայաստանի Հանրապետության գլխավոր դատախազին.</t>
  </si>
  <si>
    <t>7) Հայաստանի Հանրապետության մարդու իրավունքների պաշտպանին.</t>
  </si>
  <si>
    <t>8) Հայաստանի Հանրապետության հակակոռուպցիոն կոմիտեի նախագահին.</t>
  </si>
  <si>
    <t>9) Հայաստանի Հանրապետության քննչական կոմիտեի նախագահին:</t>
  </si>
  <si>
    <t>Կարգի ԿԵՏ 18. Ծառայողական տարբերանշանով ավտոմեքենաները չեն հատկացվում՝</t>
  </si>
  <si>
    <t>1) ծրագրերի իրականացման գրասենյակներին, Հայաստանի Հանրապետության կառավարության կողմից ստեղծված հիմնադրամներին և պետական ոչ առևտրային կազմակերպություններին.</t>
  </si>
  <si>
    <t xml:space="preserve">Ընդամենը փոխարինման ենթակա կամ ձեռք բերվող նոր ավտոմեքենաների քանակը` </t>
  </si>
  <si>
    <t xml:space="preserve">Ընդամենը հաշվեկշռում հաշվառված ավտոմեքենաների քանակը` </t>
  </si>
  <si>
    <t>հայտում լրացվում է տվյալ մարմնի հաշվեկշռում հաշվառված ավտոմեքենաների և նոր ավտոմեքենաների ձեռքբերման պահանջի վերաբերյալ տեղեկատվությունը</t>
  </si>
  <si>
    <t>Հանրային իշխանության մարմինների և ՊՈԱԿ-ների ու այլ կազմակերպությունների համար Հայտերը լրացնել և ներկայացնել առանձին աղյուսակներով</t>
  </si>
  <si>
    <t>ՊԵՏԱԿԱՆ ԻՇԽԱՆՈՒԹՅԱՆ ՄԱՐՄՆԻ ՀԱՇՎԵԿՇՌՈՒՄ ՀԱՇՎԱՌՎԱԾ ԱՎՏՈՄԵՔԵՆԱՆԵՐԻ ԵՎ ՆՈՐ ԱՎՏՈՄԵՔԵՆԱՆԵՐԻ ՁԵՌՔԲԵՐՄԱՆ ՊԱՀԱՆՋԻ ՎԵՐԱԲԵՐՅԱԼ</t>
  </si>
  <si>
    <t>այդ թվում՝ օգտակար ծառայության ժամկետը լրացած</t>
  </si>
  <si>
    <t>Լրացնել ընդամենը ավտոմեքենաների սահմանաքանակը, որը հաշվարկվում է ՀՀ  կառավարության 28.09.2023թ. N 1666-Ն որոշմամբ հաստատված կարգավորումներով, ներառյալ՝ 
2.1. ծառայողական/սպասարկող
ա) ղեկավարի, 
բ) որոշմամբ նախատեսված դեպքերում՝ համապատասխան պաշտոնյաների թվի հաշվարկով, 
գ) աշխատակիցներին սպասարկող (յուրաքանչյուր 100 աշխատողին՝ մեկ ավտոմեքենա հաշվարկով, 
(* մեկնաբանություն՝ մինչև 199 աշխատողի դեպքում հաշվարկվում է 1 մեքենա, քանի որ մինչև 100 հաստիքային միավորից հետո մեկական ավտոմեքենա հատկացվում է յուրաքանչյուր ամբողջական 100 միավորի համար) 
2.2. գործառնական և հատուկ նշանակության ավտոմեքենաներ, որոնց սահմանաքանակը հաստատվում է ՀՀ կառավարության Որոշման 5-րդ կետին համապատասխան
Որոշմամբ սահմանված Կարգի համաձայն՝ ղեկավարի ծառայողական և մարմնին սպասարկող տարբերանշանով ավտոմեքենաների քանակը որոշվում է Կարգի 15-րդ և 17-րդ կետերին համապատասխան, իսկ գործառնական և հատուկ նշանակության ավտոմեքենաների սահամանաքանկը հաստատվում է ՀՀ կառավարության որոշմամբ՝ Որոշման 5-րդ կետին համապատասխան:</t>
  </si>
  <si>
    <t>հանձնել Կոմիտեին</t>
  </si>
  <si>
    <t>հանձնել Կոմիտեին և տրամադրել ծախսերի փոխհատուցում</t>
  </si>
  <si>
    <t>նոր ավտոմեքենայի ձեռքբերման պահանջ</t>
  </si>
  <si>
    <t>Աղյուսակը լրացնել միայն փոխարինման ենթակա կամ նոր ավտոմեքենաների ձեռքբերման մասով</t>
  </si>
  <si>
    <t>Գործառնական կամ հատուկ նպանակության</t>
  </si>
  <si>
    <r>
      <t>Ընդամենը ավտոմեքենաների սահմանաքանակը՝</t>
    </r>
    <r>
      <rPr>
        <b/>
        <vertAlign val="superscript"/>
        <sz val="10"/>
        <rFont val="GHEA Grapalat"/>
        <family val="3"/>
      </rPr>
      <t>2</t>
    </r>
    <r>
      <rPr>
        <b/>
        <vertAlign val="superscript"/>
        <sz val="10"/>
        <rFont val="GHEA Grapalat"/>
        <family val="3"/>
      </rPr>
      <t xml:space="preserve"> </t>
    </r>
    <r>
      <rPr>
        <b/>
        <sz val="10"/>
        <rFont val="GHEA Grapalat"/>
        <family val="3"/>
      </rPr>
      <t xml:space="preserve"> </t>
    </r>
  </si>
  <si>
    <t>հանձնել Կոմիտեին և տրամադրել նոր ավտոմեքենա</t>
  </si>
  <si>
    <t>Առաջարկությունը լրացնել՝ օգտվելով ցանկից:</t>
  </si>
  <si>
    <t xml:space="preserve">      Հավելված 3. Կետ 17. Անձնակազմի սպասարկման համար նախատեսված տարբերանշանով ավտոմեքենաները հատկացվում են հանրային իշխանության մարմիններին՝ մինչև 100 աշխատողին մեկ ավտոմեքենա, իսկ 100-ից ավելի աշխատողների դեպքում՝ յուրաքանչյուր 100 աշխատողին մեկ ավտոմեքենա սկզբունքով։ Հայաստանի Հանրապետության նախագահի աշխատակազմի և Հայաստանի Հանրապետության Ազգային ժողովի աշխատակազմի դեպքում անձնակազմի սպասարկման համար նախատեսված տարբերանշանով ավտոմեքենաների քանակը հաշվարկվում է 100 աշխատողին մեկ ավտոմեքենա՝ ավելացված աշխատակազմի ղեկավարի տեղակալների թվով սկզբունքով, իսկ Հայաստանի Հանրապետության քննչական կոմիտեի, Հայաստանի Հանրապետության հակակոռուպցիոն կոմիտեի և Հայաստանի Հանրապետության դատախազության դեպքում՝ 100 աշխատողին մեկ ավտոմեքենա ավելացված մարմնի ղեկավարի տեղակալների թվով սկզբունքով։ (Որոշման 3-րդ կետի համաձայն՝ Վարչապետի և Նախագահի աշխատակազմերի համար նախատեսվում է հատկացնել լրացուցիչ համապատասխանաբար 10 և 7 ավտոմեքենա)</t>
  </si>
  <si>
    <r>
      <t xml:space="preserve"> Նոր ավտոմեքենայի հատկացման (կամ ձեռքբերման) անհրաժեշտության հիմնավորումը, այդ թվում՝  գործառնական և հատուկ նշանակության ավտոմեքենայի հատկացման անհրաժեշտությունը, գործառույթի բնութագիրը և իրավական հիմքը </t>
    </r>
    <r>
      <rPr>
        <vertAlign val="superscript"/>
        <sz val="9"/>
        <rFont val="GHEA Grapalat"/>
        <family val="3"/>
      </rPr>
      <t>7</t>
    </r>
  </si>
  <si>
    <r>
      <t xml:space="preserve">Առաջարկություն </t>
    </r>
    <r>
      <rPr>
        <vertAlign val="superscript"/>
        <sz val="10"/>
        <rFont val="GHEA Grapalat"/>
        <family val="3"/>
      </rPr>
      <t>6</t>
    </r>
    <r>
      <rPr>
        <sz val="10"/>
        <rFont val="GHEA Grapalat"/>
        <family val="3"/>
      </rPr>
      <t xml:space="preserve">
(ընտրել ցանկից)</t>
    </r>
  </si>
  <si>
    <t>Բարձրագույն դատական խորհուրդ</t>
  </si>
  <si>
    <t>ԲԱՐՁՐԱԳՈՒՅՆ ԴԱՏԱԿԱՆ ԽՈՐՀՈՒՐԴ</t>
  </si>
  <si>
    <t>ՀՀ Բարձրագույն դատական խորհրդի նախագահ</t>
  </si>
  <si>
    <t>Դատական դեպարտամենտ</t>
  </si>
  <si>
    <t>Վճռաբեկ դատարանի նախագահ</t>
  </si>
  <si>
    <t>Վճռաբեկ դատարանի քրեական պալատի  նախագահ</t>
  </si>
  <si>
    <t>Վճռաբեկ դատարանի քաղաքացիական պալատի նախագահ</t>
  </si>
  <si>
    <t>Վճռաբեկ դատարանի վարչական պալատի նախագահ</t>
  </si>
  <si>
    <t>Վճռաբեկ դատարանի հակակոռուպցիոն պալատի նախագահ</t>
  </si>
  <si>
    <t>ՀՀ Դատական դեպարտամենտ</t>
  </si>
  <si>
    <t>TOYOTA LC 150 4,0 GAS</t>
  </si>
  <si>
    <t>TOYOTA COROLLA 1,6 GAS</t>
  </si>
  <si>
    <t>GAZ 330202-128</t>
  </si>
  <si>
    <t>RENAULT DOKKER</t>
  </si>
  <si>
    <t>Nissan X-Trail 2,5L</t>
  </si>
  <si>
    <t>HYUNDAI  ELANTRA 1.8լ</t>
  </si>
  <si>
    <t>HYUNDAI ELANTRA 1,6Լ</t>
  </si>
  <si>
    <t>KIA CERATO 1.6լ</t>
  </si>
  <si>
    <t>Դատական կարգադրիչների ծառայություն</t>
  </si>
  <si>
    <t>Վերաքննիչ քաղաքացիական դատարան</t>
  </si>
  <si>
    <t>Վերաքննիչ քրեական դատարան</t>
  </si>
  <si>
    <t xml:space="preserve">Վերաքննիչ վարչական դատարան </t>
  </si>
  <si>
    <t>Վարչական դատարան</t>
  </si>
  <si>
    <t>Արագածոտնի մարզի առաջին ատյանի ընդհանուր իրավասության դատարան</t>
  </si>
  <si>
    <t>Արարատի և Վայոց Ձորի մարզերի առաջին ատյանի ընդհանուր իրավասության դատարան</t>
  </si>
  <si>
    <t>Արմավիրի մարզի առաջին ատյանի ընդհանուր իրավասության դատարան</t>
  </si>
  <si>
    <t>Գեղարքունիքի մարզի առաջին ատյանի ընդհանուր իրավասության դատարան</t>
  </si>
  <si>
    <t>Լոռու մարզի առաջին ատյանի ընդհանուր իրավասության դատարան</t>
  </si>
  <si>
    <t>Կոտայքի մարզի առաջին ատյանի ընդհանուր իրավասության դատարան</t>
  </si>
  <si>
    <t>Շիրակի մարզի առաջին ատյանի ընդհանուր իրավասության դատարան</t>
  </si>
  <si>
    <t>Սյունիքի մարզի առաջին ատյանի ընդհանուր իրավասության դատարան</t>
  </si>
  <si>
    <t>Տավուշի մարզի առաջին ատյանի ընդհանուր իրավասության դատարան</t>
  </si>
  <si>
    <t>Սնանկության դատարան</t>
  </si>
  <si>
    <t>Հակակոռուպցիոն դատարան</t>
  </si>
  <si>
    <t>OPEL MOKKA 1,8 A/T</t>
  </si>
  <si>
    <t>Վերաքննիչ հակակոռուպցիոն դատարան</t>
  </si>
  <si>
    <t>CHEVROLET COBALT 1.5L</t>
  </si>
  <si>
    <t>NISSAN  X-TRAIL 2.0L</t>
  </si>
  <si>
    <t>TOYOTA CAMRY 2.5L</t>
  </si>
  <si>
    <t>TOYOTA CAMRY 2.4L</t>
  </si>
  <si>
    <t>NISSAN  PATHFINDER 4.0</t>
  </si>
  <si>
    <t>HYUNDAI ELANTRA 1,6L</t>
  </si>
  <si>
    <t>HYUNDAI  ELANTRA 1.8L</t>
  </si>
  <si>
    <t>Ավտոմեքենայի ամորտիզացիոն ժամկետի լրացման և հաճախակի խափանումների պատճառով անհրաժեշտ է նոր բեռնատար ավտոմեքենա՝ Դատական դեպարտամենտի կենտրոնական պահեստից նյութական արժեքների տեղափոխման համար, Հիմք՝ ՀՀ  կառավարության 28.09.2023թ. N 1666-Ն որոշման Հավելված 3. Կետ 17</t>
  </si>
  <si>
    <t>Ավտոմեքենայի ամորտիզացիոն ժամկետի լրացման և հաճախակի խափանումների պատճառով անհրաժեշտ է նոր ավտոմեքենա,  Հիմք՝ ՀՀ  կառավարության 28.09.2023թ. N 1666-Ն որոշման Հավելված 3. Կետ 15</t>
  </si>
  <si>
    <t xml:space="preserve"> Հիմք՝ ՀՀ  կառավարության 28.09.2023թ. N 1666-Ն որոշման Հավելված 3. Կետ 15</t>
  </si>
  <si>
    <t>Ավտոմեքենայի ամորտիզացիոն ժամկետի լրացման և հաճախակի խափանումների պատճառով անհրաժեշտ է Վճռաբեկ դատարանի նախագահին տրամադրել նոր ավտոմեքենա,  Հիմք՝ ՀՀ  կառավարության 28.09.2023թ. N 1666-Ն որոշման Հավելված 3. Կետ 15</t>
  </si>
  <si>
    <t xml:space="preserve"> Վճռաբեկ դատարանի պալատի նախագահներին տրամադրել նոր ավտոմեքենա, Հիմք՝ ՀՀ  կառավարության 28.09.2023թ. N 1666-Ն որոշման Հավելված 3. Կետ 15</t>
  </si>
  <si>
    <t>Երևան քաղաքի առաջին ատյանի ընդհանուր իրավասության քրեական դատարան փոստային</t>
  </si>
  <si>
    <t>Երևան քաղաքի առաջին ատյանի ընդհանուր իրավասության քրեական դատարան</t>
  </si>
  <si>
    <t>Երևան քաղաքի առաջին ատյանի ընդհանուր իրավասության քաղաքացիական դատարան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</si>
</sst>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0_);[Red]\(0\)"/>
    <numFmt numFmtId="166" formatCode="_(* #,##0.0_);_(* \(#,##0.0\);_(* &quot;-&quot;??_);_(@_)"/>
  </numFmts>
  <fonts count="28" x14ac:knownFonts="1">
    <font>
      <sz val="14"/>
      <color theme="1"/>
      <name val="GHEA Grapalat"/>
      <family val="2"/>
    </font>
    <font>
      <sz val="14"/>
      <color theme="1"/>
      <name val="GHEA Grapalat"/>
      <family val="2"/>
    </font>
    <font>
      <i/>
      <u/>
      <sz val="11"/>
      <name val="GHEA Grapalat"/>
      <family val="3"/>
    </font>
    <font>
      <b/>
      <sz val="10"/>
      <name val="GHEA Grapalat"/>
      <family val="3"/>
    </font>
    <font>
      <sz val="10"/>
      <name val="GHEA Grapalat"/>
      <family val="3"/>
    </font>
    <font>
      <sz val="9"/>
      <name val="GHEA Grapalat"/>
      <family val="3"/>
    </font>
    <font>
      <b/>
      <sz val="12"/>
      <color rgb="FFFF0000"/>
      <name val="GHEA Grapalat"/>
      <family val="3"/>
    </font>
    <font>
      <b/>
      <sz val="9"/>
      <name val="GHEA Grapalat"/>
      <family val="3"/>
    </font>
    <font>
      <b/>
      <i/>
      <sz val="10"/>
      <name val="GHEA Grapalat"/>
      <family val="3"/>
    </font>
    <font>
      <i/>
      <sz val="9"/>
      <name val="GHEA Grapalat"/>
      <family val="3"/>
    </font>
    <font>
      <sz val="12"/>
      <name val="GHEA Grapalat"/>
      <family val="3"/>
    </font>
    <font>
      <b/>
      <sz val="12"/>
      <name val="GHEA Grapalat"/>
      <family val="3"/>
    </font>
    <font>
      <sz val="11"/>
      <color rgb="FF000000"/>
      <name val="Arial Unicode"/>
      <family val="2"/>
    </font>
    <font>
      <i/>
      <sz val="11"/>
      <color theme="1"/>
      <name val="GHEA Grapalat"/>
      <family val="3"/>
    </font>
    <font>
      <b/>
      <vertAlign val="superscript"/>
      <sz val="10"/>
      <name val="GHEA Grapalat"/>
      <family val="3"/>
    </font>
    <font>
      <sz val="12"/>
      <color theme="1"/>
      <name val="GHEA Grapalat"/>
      <family val="2"/>
    </font>
    <font>
      <sz val="12"/>
      <color rgb="FF000000"/>
      <name val="GHEA Grapalat"/>
      <family val="3"/>
    </font>
    <font>
      <b/>
      <sz val="12"/>
      <color rgb="FF000000"/>
      <name val="GHEA Grapalat"/>
      <family val="3"/>
    </font>
    <font>
      <vertAlign val="superscript"/>
      <sz val="9"/>
      <name val="GHEA Grapalat"/>
      <family val="3"/>
    </font>
    <font>
      <sz val="12"/>
      <color rgb="FFFF0000"/>
      <name val="GHEA Grapalat"/>
      <family val="2"/>
    </font>
    <font>
      <b/>
      <sz val="14"/>
      <name val="GHEA Grapalat"/>
      <family val="3"/>
    </font>
    <font>
      <i/>
      <sz val="12"/>
      <color rgb="FFFF0000"/>
      <name val="GHEA Grapalat"/>
      <family val="3"/>
    </font>
    <font>
      <b/>
      <vertAlign val="superscript"/>
      <sz val="14"/>
      <name val="GHEA Grapalat"/>
      <family val="3"/>
    </font>
    <font>
      <sz val="10"/>
      <color theme="8" tint="0.59999389629810485"/>
      <name val="GHEA Grapalat"/>
      <family val="3"/>
    </font>
    <font>
      <b/>
      <sz val="12"/>
      <color rgb="FFC00000"/>
      <name val="GHEA Grapalat"/>
      <family val="3"/>
    </font>
    <font>
      <b/>
      <i/>
      <sz val="10"/>
      <color rgb="FFFF0000"/>
      <name val="GHEA Grapalat"/>
      <family val="3"/>
    </font>
    <font>
      <sz val="9"/>
      <color indexed="81"/>
      <name val="Tahoma"/>
      <family val="2"/>
      <charset val="204"/>
    </font>
    <font>
      <vertAlign val="superscript"/>
      <sz val="10"/>
      <name val="GHEA Grapalat"/>
      <family val="3"/>
    </font>
  </fonts>
  <fills count="14">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5" tint="0.79998168889431442"/>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s>
  <cellStyleXfs count="2">
    <xf numFmtId="0" fontId="0" fillId="0" borderId="0"/>
    <xf numFmtId="43" fontId="1" fillId="0" borderId="0" applyFont="0" applyFill="0" applyBorder="0" applyAlignment="0" applyProtection="0"/>
  </cellStyleXfs>
  <cellXfs count="114">
    <xf numFmtId="0" fontId="0" fillId="0" borderId="0" xfId="0"/>
    <xf numFmtId="0" fontId="0" fillId="0" borderId="0" xfId="0" applyAlignment="1"/>
    <xf numFmtId="0" fontId="10" fillId="0" borderId="8" xfId="0" applyFont="1" applyBorder="1" applyAlignment="1">
      <alignment horizontal="left" wrapText="1"/>
    </xf>
    <xf numFmtId="0" fontId="10" fillId="0" borderId="8" xfId="0" applyFont="1" applyBorder="1" applyAlignment="1">
      <alignment horizontal="left"/>
    </xf>
    <xf numFmtId="0" fontId="10" fillId="0" borderId="8" xfId="0" applyFont="1" applyBorder="1" applyAlignment="1">
      <alignment horizontal="left" vertical="center" wrapText="1"/>
    </xf>
    <xf numFmtId="166" fontId="10" fillId="0" borderId="8" xfId="1" applyNumberFormat="1" applyFont="1" applyBorder="1"/>
    <xf numFmtId="0" fontId="11" fillId="0" borderId="8" xfId="0" applyFont="1" applyBorder="1" applyAlignment="1">
      <alignment horizontal="center" vertical="center" wrapText="1"/>
    </xf>
    <xf numFmtId="0" fontId="12" fillId="0" borderId="0" xfId="0" applyFont="1" applyAlignment="1">
      <alignment horizontal="left" vertical="center"/>
    </xf>
    <xf numFmtId="0" fontId="10" fillId="0" borderId="0" xfId="0" applyFont="1" applyBorder="1" applyAlignment="1">
      <alignment horizontal="left"/>
    </xf>
    <xf numFmtId="166" fontId="10" fillId="0" borderId="0" xfId="1" applyNumberFormat="1" applyFont="1" applyBorder="1"/>
    <xf numFmtId="0" fontId="10" fillId="0" borderId="0" xfId="0" applyFont="1" applyBorder="1" applyAlignment="1">
      <alignment horizontal="left" vertical="center" wrapText="1"/>
    </xf>
    <xf numFmtId="0" fontId="12" fillId="0" borderId="0" xfId="0" applyFont="1" applyAlignment="1">
      <alignment horizontal="left" vertical="center" wrapText="1"/>
    </xf>
    <xf numFmtId="0" fontId="10" fillId="0" borderId="12" xfId="0" applyFont="1" applyFill="1" applyBorder="1" applyAlignment="1">
      <alignment horizontal="left" wrapText="1"/>
    </xf>
    <xf numFmtId="0" fontId="7" fillId="4" borderId="8" xfId="0" applyFont="1" applyFill="1" applyBorder="1" applyAlignment="1" applyProtection="1">
      <alignment horizontal="center" vertical="center"/>
      <protection locked="0"/>
    </xf>
    <xf numFmtId="0" fontId="8" fillId="4" borderId="9" xfId="0" applyFont="1" applyFill="1" applyBorder="1" applyAlignment="1" applyProtection="1">
      <alignment horizontal="left" vertical="center"/>
      <protection locked="0"/>
    </xf>
    <xf numFmtId="0" fontId="4" fillId="4" borderId="8" xfId="0" applyFont="1" applyFill="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0" fontId="4" fillId="0" borderId="8" xfId="0" applyFont="1" applyBorder="1" applyAlignment="1" applyProtection="1">
      <alignment horizontal="left" vertical="center"/>
      <protection locked="0"/>
    </xf>
    <xf numFmtId="0" fontId="4" fillId="0" borderId="8" xfId="0" applyFont="1" applyBorder="1" applyAlignment="1" applyProtection="1">
      <alignment horizontal="center" vertical="center" wrapText="1"/>
      <protection locked="0"/>
    </xf>
    <xf numFmtId="165" fontId="4" fillId="0" borderId="8" xfId="0" applyNumberFormat="1" applyFont="1" applyBorder="1" applyAlignment="1" applyProtection="1">
      <alignment horizontal="center" vertical="center"/>
      <protection locked="0"/>
    </xf>
    <xf numFmtId="0" fontId="5" fillId="0" borderId="0" xfId="0" applyFont="1" applyBorder="1" applyAlignment="1" applyProtection="1">
      <alignment horizontal="center"/>
      <protection locked="0"/>
    </xf>
    <xf numFmtId="0" fontId="4" fillId="0" borderId="0" xfId="0" applyFont="1" applyBorder="1" applyAlignment="1" applyProtection="1">
      <alignment horizontal="left"/>
      <protection locked="0"/>
    </xf>
    <xf numFmtId="0" fontId="0" fillId="0" borderId="0" xfId="0" applyProtection="1">
      <protection locked="0"/>
    </xf>
    <xf numFmtId="0" fontId="13" fillId="0" borderId="0" xfId="0" applyFont="1" applyAlignment="1" applyProtection="1">
      <alignment horizontal="left"/>
      <protection locked="0"/>
    </xf>
    <xf numFmtId="0" fontId="0" fillId="0" borderId="0" xfId="0" applyAlignment="1" applyProtection="1">
      <alignment horizontal="center" vertical="center"/>
      <protection locked="0"/>
    </xf>
    <xf numFmtId="0" fontId="0" fillId="0" borderId="0" xfId="0" applyAlignment="1" applyProtection="1">
      <alignment horizontal="left" vertical="top"/>
      <protection locked="0"/>
    </xf>
    <xf numFmtId="0" fontId="11" fillId="2" borderId="0" xfId="0" applyFont="1" applyFill="1" applyAlignment="1" applyProtection="1">
      <alignment horizontal="centerContinuous" vertical="center"/>
      <protection locked="0"/>
    </xf>
    <xf numFmtId="0" fontId="3" fillId="2" borderId="0" xfId="0" applyFont="1" applyFill="1" applyAlignment="1" applyProtection="1">
      <alignment horizontal="center" vertical="center"/>
      <protection locked="0"/>
    </xf>
    <xf numFmtId="0" fontId="3" fillId="2" borderId="0" xfId="0" applyFont="1" applyFill="1" applyAlignment="1" applyProtection="1">
      <alignment horizontal="centerContinuous"/>
      <protection locked="0"/>
    </xf>
    <xf numFmtId="0" fontId="3" fillId="2" borderId="0" xfId="0" applyFont="1" applyFill="1" applyAlignment="1" applyProtection="1">
      <alignment horizontal="center" vertical="center" wrapText="1"/>
      <protection locked="0"/>
    </xf>
    <xf numFmtId="0" fontId="3" fillId="2" borderId="0" xfId="0" applyFont="1" applyFill="1" applyAlignment="1" applyProtection="1">
      <alignment horizontal="left"/>
      <protection locked="0"/>
    </xf>
    <xf numFmtId="0" fontId="0" fillId="0" borderId="0" xfId="0" applyAlignment="1" applyProtection="1">
      <alignment horizontal="left"/>
      <protection locked="0"/>
    </xf>
    <xf numFmtId="2" fontId="4" fillId="0" borderId="8" xfId="0" applyNumberFormat="1" applyFont="1" applyBorder="1" applyAlignment="1" applyProtection="1">
      <alignment horizontal="center" vertical="center"/>
      <protection locked="0"/>
    </xf>
    <xf numFmtId="2" fontId="4" fillId="0" borderId="8" xfId="0" applyNumberFormat="1" applyFont="1" applyBorder="1" applyAlignment="1" applyProtection="1">
      <alignment horizontal="center" vertical="center" wrapText="1"/>
      <protection locked="0"/>
    </xf>
    <xf numFmtId="0" fontId="15" fillId="0" borderId="0" xfId="0" applyFont="1"/>
    <xf numFmtId="0" fontId="15" fillId="0" borderId="0" xfId="0" applyFont="1" applyAlignment="1">
      <alignment horizontal="center" vertical="center"/>
    </xf>
    <xf numFmtId="0" fontId="15" fillId="0" borderId="0" xfId="0" applyFont="1" applyAlignment="1">
      <alignment wrapText="1"/>
    </xf>
    <xf numFmtId="0" fontId="16" fillId="0" borderId="0" xfId="0" applyFont="1" applyAlignment="1">
      <alignment horizontal="left" wrapText="1"/>
    </xf>
    <xf numFmtId="0" fontId="16" fillId="0" borderId="0" xfId="0" applyFont="1" applyAlignment="1">
      <alignment horizontal="justify"/>
    </xf>
    <xf numFmtId="0" fontId="9" fillId="0" borderId="8" xfId="0" applyFont="1" applyBorder="1" applyAlignment="1" applyProtection="1">
      <alignment horizontal="left" vertical="center"/>
      <protection locked="0"/>
    </xf>
    <xf numFmtId="0" fontId="3" fillId="0" borderId="0" xfId="0" applyFont="1" applyFill="1" applyBorder="1" applyAlignment="1" applyProtection="1">
      <alignment horizontal="center" wrapText="1"/>
      <protection locked="0"/>
    </xf>
    <xf numFmtId="0" fontId="3" fillId="0" borderId="0" xfId="0" applyFont="1" applyFill="1" applyBorder="1" applyAlignment="1" applyProtection="1">
      <alignment horizontal="left" wrapText="1"/>
      <protection locked="0"/>
    </xf>
    <xf numFmtId="0" fontId="19" fillId="6" borderId="0" xfId="0" applyFont="1" applyFill="1" applyAlignment="1">
      <alignment wrapText="1"/>
    </xf>
    <xf numFmtId="0" fontId="15" fillId="5" borderId="0" xfId="0" applyFont="1" applyFill="1" applyAlignment="1">
      <alignment horizontal="center" vertical="center"/>
    </xf>
    <xf numFmtId="0" fontId="15" fillId="5" borderId="0" xfId="0" applyFont="1" applyFill="1" applyAlignment="1">
      <alignment wrapText="1"/>
    </xf>
    <xf numFmtId="0" fontId="20" fillId="2" borderId="0" xfId="0" applyFont="1" applyFill="1" applyAlignment="1" applyProtection="1">
      <alignment horizontal="left" vertical="center"/>
      <protection locked="0"/>
    </xf>
    <xf numFmtId="0" fontId="21" fillId="2" borderId="0" xfId="0" applyFont="1" applyFill="1" applyAlignment="1" applyProtection="1">
      <alignment horizontal="left" vertical="center"/>
      <protection locked="0"/>
    </xf>
    <xf numFmtId="0" fontId="11" fillId="2" borderId="0" xfId="0" applyFont="1" applyFill="1" applyAlignment="1" applyProtection="1">
      <alignment horizontal="left" vertical="center"/>
      <protection locked="0"/>
    </xf>
    <xf numFmtId="0" fontId="2" fillId="2" borderId="0" xfId="0" applyFont="1" applyFill="1" applyAlignment="1" applyProtection="1">
      <alignment horizontal="left" vertical="center"/>
      <protection locked="0"/>
    </xf>
    <xf numFmtId="0" fontId="3" fillId="0" borderId="5" xfId="0" applyFont="1" applyFill="1" applyBorder="1" applyAlignment="1" applyProtection="1">
      <alignment horizontal="center" wrapText="1"/>
      <protection locked="0"/>
    </xf>
    <xf numFmtId="0" fontId="23" fillId="4" borderId="8" xfId="0" applyFont="1" applyFill="1" applyBorder="1" applyAlignment="1" applyProtection="1">
      <alignment horizontal="center" vertical="center" wrapText="1"/>
    </xf>
    <xf numFmtId="0" fontId="24" fillId="2" borderId="0" xfId="0" applyFont="1" applyFill="1" applyAlignment="1" applyProtection="1">
      <alignment horizontal="left" vertical="center"/>
      <protection locked="0"/>
    </xf>
    <xf numFmtId="0" fontId="24" fillId="0" borderId="0" xfId="0" applyFont="1" applyAlignment="1">
      <alignment vertical="top" wrapText="1"/>
    </xf>
    <xf numFmtId="0" fontId="3" fillId="7" borderId="0" xfId="0" applyFont="1" applyFill="1" applyAlignment="1" applyProtection="1">
      <alignment horizontal="left"/>
      <protection locked="0"/>
    </xf>
    <xf numFmtId="0" fontId="3" fillId="7" borderId="0" xfId="0" applyFont="1" applyFill="1" applyAlignment="1" applyProtection="1">
      <alignment horizontal="left" wrapText="1"/>
      <protection locked="0"/>
    </xf>
    <xf numFmtId="0" fontId="3" fillId="7" borderId="0" xfId="0" applyFont="1" applyFill="1" applyAlignment="1" applyProtection="1">
      <alignment horizontal="left" indent="1"/>
      <protection locked="0"/>
    </xf>
    <xf numFmtId="1" fontId="4" fillId="9" borderId="8" xfId="0" applyNumberFormat="1" applyFont="1" applyFill="1" applyBorder="1" applyAlignment="1" applyProtection="1">
      <alignment horizontal="center" vertical="center" wrapText="1"/>
      <protection hidden="1"/>
    </xf>
    <xf numFmtId="43" fontId="4" fillId="9" borderId="8" xfId="1" applyFont="1" applyFill="1" applyBorder="1" applyAlignment="1" applyProtection="1">
      <alignment horizontal="center" vertical="center" wrapText="1"/>
      <protection hidden="1"/>
    </xf>
    <xf numFmtId="165" fontId="4" fillId="3" borderId="10" xfId="0" applyNumberFormat="1" applyFont="1" applyFill="1" applyBorder="1" applyAlignment="1" applyProtection="1">
      <alignment horizontal="center" vertical="center" wrapText="1"/>
      <protection hidden="1"/>
    </xf>
    <xf numFmtId="0" fontId="25" fillId="8" borderId="2" xfId="0" applyFont="1" applyFill="1" applyBorder="1" applyAlignment="1" applyProtection="1">
      <alignment horizontal="center" vertical="center" wrapText="1"/>
      <protection locked="0"/>
    </xf>
    <xf numFmtId="0" fontId="4" fillId="8" borderId="1" xfId="0" applyFont="1" applyFill="1" applyBorder="1" applyAlignment="1" applyProtection="1">
      <alignment wrapText="1"/>
      <protection locked="0"/>
    </xf>
    <xf numFmtId="0" fontId="4" fillId="10" borderId="8" xfId="0" applyFont="1" applyFill="1" applyBorder="1" applyAlignment="1" applyProtection="1">
      <alignment horizontal="center" vertical="center" wrapText="1"/>
      <protection locked="0"/>
    </xf>
    <xf numFmtId="0" fontId="4" fillId="10" borderId="8"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protection locked="0"/>
    </xf>
    <xf numFmtId="0" fontId="4" fillId="8" borderId="1"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1" fontId="6" fillId="0" borderId="8" xfId="0" applyNumberFormat="1" applyFont="1" applyBorder="1" applyAlignment="1" applyProtection="1">
      <alignment horizontal="center" vertical="center" wrapText="1"/>
      <protection locked="0"/>
    </xf>
    <xf numFmtId="0" fontId="4" fillId="0" borderId="0" xfId="0" applyFont="1" applyBorder="1" applyAlignment="1" applyProtection="1">
      <alignment horizontal="center" vertical="center"/>
      <protection locked="0"/>
    </xf>
    <xf numFmtId="164" fontId="4" fillId="0" borderId="0" xfId="0" applyNumberFormat="1"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3" fillId="7" borderId="1" xfId="0" applyFont="1" applyFill="1" applyBorder="1" applyAlignment="1" applyProtection="1">
      <alignment horizontal="center" vertical="center"/>
      <protection locked="0"/>
    </xf>
    <xf numFmtId="0" fontId="3" fillId="7" borderId="0" xfId="0" applyFont="1" applyFill="1" applyAlignment="1" applyProtection="1">
      <alignment horizontal="center" vertical="center" wrapText="1"/>
      <protection locked="0"/>
    </xf>
    <xf numFmtId="1" fontId="3" fillId="7" borderId="1" xfId="0" applyNumberFormat="1" applyFont="1" applyFill="1" applyBorder="1" applyAlignment="1" applyProtection="1">
      <alignment horizontal="center" vertical="center"/>
      <protection locked="0"/>
    </xf>
    <xf numFmtId="0" fontId="4" fillId="0" borderId="8" xfId="0" applyFont="1" applyBorder="1" applyAlignment="1">
      <alignment horizontal="center" vertical="center"/>
    </xf>
    <xf numFmtId="0" fontId="4" fillId="0" borderId="0" xfId="0" applyFont="1" applyBorder="1" applyAlignment="1" applyProtection="1">
      <alignment horizontal="center" vertical="center" wrapText="1"/>
      <protection locked="0"/>
    </xf>
    <xf numFmtId="0" fontId="4" fillId="11" borderId="8" xfId="0" applyFont="1" applyFill="1" applyBorder="1" applyAlignment="1" applyProtection="1">
      <alignment horizontal="center" vertical="center" wrapText="1"/>
      <protection locked="0"/>
    </xf>
    <xf numFmtId="0" fontId="4" fillId="12" borderId="8" xfId="0" applyFont="1" applyFill="1" applyBorder="1" applyAlignment="1" applyProtection="1">
      <alignment horizontal="left" vertical="center" wrapText="1"/>
      <protection locked="0"/>
    </xf>
    <xf numFmtId="0" fontId="4" fillId="12" borderId="8" xfId="0" applyFont="1" applyFill="1" applyBorder="1" applyAlignment="1" applyProtection="1">
      <alignment horizontal="center" vertical="center" wrapText="1"/>
      <protection locked="0"/>
    </xf>
    <xf numFmtId="0" fontId="4" fillId="11" borderId="8" xfId="0" applyFont="1" applyFill="1" applyBorder="1" applyAlignment="1" applyProtection="1">
      <alignment horizontal="left" vertical="center" wrapText="1"/>
      <protection locked="0"/>
    </xf>
    <xf numFmtId="0" fontId="4" fillId="13" borderId="8" xfId="0" applyFont="1" applyFill="1" applyBorder="1" applyAlignment="1" applyProtection="1">
      <alignment horizontal="center" vertical="center" wrapText="1"/>
      <protection locked="0"/>
    </xf>
    <xf numFmtId="0" fontId="4" fillId="11" borderId="8" xfId="0" applyFont="1" applyFill="1" applyBorder="1" applyAlignment="1" applyProtection="1">
      <alignment horizontal="center" vertical="center"/>
      <protection locked="0"/>
    </xf>
    <xf numFmtId="165" fontId="4" fillId="11" borderId="8" xfId="0" applyNumberFormat="1" applyFont="1" applyFill="1" applyBorder="1" applyAlignment="1" applyProtection="1">
      <alignment horizontal="center" vertical="center"/>
      <protection locked="0"/>
    </xf>
    <xf numFmtId="0" fontId="4" fillId="13" borderId="8" xfId="0" applyFont="1" applyFill="1" applyBorder="1" applyAlignment="1" applyProtection="1">
      <alignment horizontal="center" vertical="center"/>
      <protection locked="0"/>
    </xf>
    <xf numFmtId="165" fontId="4" fillId="13" borderId="8" xfId="0" applyNumberFormat="1" applyFont="1" applyFill="1" applyBorder="1" applyAlignment="1" applyProtection="1">
      <alignment horizontal="center" vertical="center"/>
      <protection locked="0"/>
    </xf>
    <xf numFmtId="2" fontId="4" fillId="0" borderId="8" xfId="0" applyNumberFormat="1" applyFont="1" applyFill="1" applyBorder="1" applyAlignment="1" applyProtection="1">
      <alignment horizontal="center" vertical="center"/>
      <protection locked="0"/>
    </xf>
    <xf numFmtId="0" fontId="4" fillId="13" borderId="8" xfId="0" applyFont="1" applyFill="1" applyBorder="1" applyAlignment="1" applyProtection="1">
      <alignment horizontal="left" vertical="center" wrapText="1"/>
      <protection locked="0"/>
    </xf>
    <xf numFmtId="2" fontId="4" fillId="12" borderId="8" xfId="0" applyNumberFormat="1" applyFont="1" applyFill="1" applyBorder="1" applyAlignment="1" applyProtection="1">
      <alignment horizontal="center" vertical="center"/>
      <protection locked="0"/>
    </xf>
    <xf numFmtId="2" fontId="4" fillId="12" borderId="8" xfId="0" applyNumberFormat="1" applyFont="1" applyFill="1" applyBorder="1" applyAlignment="1" applyProtection="1">
      <alignment horizontal="center" vertical="center" wrapText="1"/>
      <protection locked="0"/>
    </xf>
    <xf numFmtId="0" fontId="4" fillId="10" borderId="8" xfId="0" applyFont="1" applyFill="1" applyBorder="1" applyAlignment="1">
      <alignment horizontal="center" vertical="center"/>
    </xf>
    <xf numFmtId="0" fontId="4" fillId="12" borderId="8" xfId="0" applyFont="1" applyFill="1" applyBorder="1" applyAlignment="1">
      <alignment horizontal="center" vertical="center"/>
    </xf>
    <xf numFmtId="0" fontId="4" fillId="13" borderId="8" xfId="0" applyFont="1" applyFill="1" applyBorder="1" applyAlignment="1">
      <alignment horizontal="center" vertical="center"/>
    </xf>
    <xf numFmtId="0" fontId="4" fillId="11" borderId="8" xfId="0" applyFont="1" applyFill="1" applyBorder="1" applyAlignment="1">
      <alignment horizontal="center" vertical="center"/>
    </xf>
    <xf numFmtId="0" fontId="4" fillId="0" borderId="8" xfId="0" applyFont="1" applyFill="1" applyBorder="1" applyAlignment="1" applyProtection="1">
      <alignment horizontal="left" vertical="center" wrapText="1"/>
      <protection locked="0"/>
    </xf>
    <xf numFmtId="165" fontId="4" fillId="0" borderId="8" xfId="0" applyNumberFormat="1" applyFont="1" applyFill="1" applyBorder="1" applyAlignment="1" applyProtection="1">
      <alignment horizontal="center" vertical="center"/>
      <protection locked="0"/>
    </xf>
    <xf numFmtId="0" fontId="4" fillId="0" borderId="8" xfId="0" applyFont="1" applyFill="1" applyBorder="1" applyAlignment="1">
      <alignment horizontal="center" vertical="center"/>
    </xf>
    <xf numFmtId="165" fontId="4" fillId="0" borderId="10" xfId="0" applyNumberFormat="1" applyFont="1" applyFill="1" applyBorder="1" applyAlignment="1" applyProtection="1">
      <alignment horizontal="center" vertical="center" wrapText="1"/>
      <protection hidden="1"/>
    </xf>
    <xf numFmtId="2" fontId="4" fillId="0" borderId="8" xfId="0" applyNumberFormat="1" applyFont="1" applyFill="1" applyBorder="1" applyAlignment="1" applyProtection="1">
      <alignment horizontal="center" vertical="center" wrapText="1"/>
      <protection locked="0"/>
    </xf>
    <xf numFmtId="0" fontId="0" fillId="0" borderId="0" xfId="0" applyFill="1" applyAlignment="1" applyProtection="1">
      <alignment horizontal="center" vertical="center"/>
      <protection locked="0"/>
    </xf>
    <xf numFmtId="0" fontId="4" fillId="8" borderId="2" xfId="0" applyFont="1" applyFill="1" applyBorder="1" applyAlignment="1" applyProtection="1">
      <alignment horizontal="center" vertical="center" wrapText="1"/>
      <protection locked="0"/>
    </xf>
    <xf numFmtId="0" fontId="4" fillId="8" borderId="3" xfId="0" applyFont="1" applyFill="1" applyBorder="1" applyAlignment="1" applyProtection="1">
      <alignment horizontal="center" vertical="center" wrapText="1"/>
      <protection locked="0"/>
    </xf>
    <xf numFmtId="0" fontId="4" fillId="8" borderId="4" xfId="0" applyFont="1" applyFill="1" applyBorder="1" applyAlignment="1" applyProtection="1">
      <alignment horizontal="center" vertical="center" wrapText="1"/>
      <protection locked="0"/>
    </xf>
    <xf numFmtId="0" fontId="3" fillId="8" borderId="2" xfId="0" applyFont="1" applyFill="1" applyBorder="1" applyAlignment="1" applyProtection="1">
      <alignment horizontal="center" vertical="center"/>
      <protection locked="0"/>
    </xf>
    <xf numFmtId="0" fontId="3" fillId="8" borderId="3" xfId="0" applyFont="1" applyFill="1" applyBorder="1" applyAlignment="1" applyProtection="1">
      <alignment horizontal="center" vertical="center"/>
      <protection locked="0"/>
    </xf>
    <xf numFmtId="0" fontId="11" fillId="7" borderId="10"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cellXfs>
  <cellStyles count="2">
    <cellStyle name="Comma" xfId="1" builtinId="3"/>
    <cellStyle name="Normal" xfId="0" builtinId="0"/>
  </cellStyles>
  <dxfs count="6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9"/>
  <sheetViews>
    <sheetView showGridLines="0" topLeftCell="A13" zoomScale="90" zoomScaleNormal="90" workbookViewId="0">
      <pane xSplit="4" ySplit="5" topLeftCell="E24" activePane="bottomRight" state="frozen"/>
      <selection activeCell="A13" sqref="A13"/>
      <selection pane="topRight" activeCell="E13" sqref="E13"/>
      <selection pane="bottomLeft" activeCell="A18" sqref="A18"/>
      <selection pane="bottomRight" activeCell="B49" sqref="B49"/>
    </sheetView>
  </sheetViews>
  <sheetFormatPr defaultRowHeight="20.25" x14ac:dyDescent="0.35"/>
  <cols>
    <col min="1" max="1" width="3.6640625" style="22" customWidth="1"/>
    <col min="2" max="2" width="26.83203125" style="31" customWidth="1"/>
    <col min="3" max="3" width="9.83203125" style="24" customWidth="1"/>
    <col min="4" max="4" width="8.6640625" style="24"/>
    <col min="5" max="5" width="9.08203125" style="24" bestFit="1" customWidth="1"/>
    <col min="6" max="6" width="8.6640625" style="24"/>
    <col min="7" max="7" width="9.33203125" style="24" bestFit="1" customWidth="1"/>
    <col min="8" max="8" width="8.6640625" style="24"/>
    <col min="9" max="9" width="11.5" style="78" customWidth="1"/>
    <col min="10" max="10" width="11" style="78" customWidth="1"/>
    <col min="11" max="11" width="17.5" style="24" customWidth="1"/>
    <col min="12" max="17" width="8.6640625" style="24"/>
    <col min="18" max="18" width="30.75" style="24" customWidth="1"/>
    <col min="19" max="16384" width="8.6640625" style="22"/>
  </cols>
  <sheetData>
    <row r="1" spans="1:18" x14ac:dyDescent="0.35">
      <c r="B1" s="25"/>
      <c r="C1" s="78"/>
      <c r="K1" s="78"/>
      <c r="L1" s="78"/>
      <c r="M1" s="78"/>
      <c r="N1" s="78"/>
      <c r="O1" s="78"/>
      <c r="P1" s="78"/>
    </row>
    <row r="2" spans="1:18" ht="22.5" x14ac:dyDescent="0.35">
      <c r="A2" s="26"/>
      <c r="B2" s="45" t="s">
        <v>74</v>
      </c>
      <c r="C2" s="29"/>
      <c r="D2" s="27"/>
      <c r="E2" s="27"/>
      <c r="F2" s="27"/>
      <c r="G2" s="27"/>
      <c r="H2" s="27"/>
      <c r="I2" s="29"/>
      <c r="J2" s="29"/>
      <c r="K2" s="78"/>
      <c r="L2" s="78"/>
      <c r="M2" s="78"/>
      <c r="N2" s="78"/>
      <c r="O2" s="78"/>
      <c r="P2" s="78"/>
    </row>
    <row r="3" spans="1:18" x14ac:dyDescent="0.35">
      <c r="A3" s="26"/>
      <c r="B3" s="46" t="s">
        <v>71</v>
      </c>
      <c r="C3" s="29"/>
      <c r="D3" s="27"/>
      <c r="E3" s="27"/>
      <c r="F3" s="27"/>
      <c r="G3" s="27"/>
      <c r="H3" s="27"/>
      <c r="I3" s="29"/>
      <c r="J3" s="29"/>
      <c r="K3" s="78"/>
      <c r="L3" s="78"/>
      <c r="M3" s="78"/>
      <c r="N3" s="78"/>
      <c r="O3" s="78"/>
      <c r="P3" s="78"/>
    </row>
    <row r="4" spans="1:18" ht="39.75" customHeight="1" x14ac:dyDescent="0.35">
      <c r="A4" s="26"/>
      <c r="B4" s="47" t="s">
        <v>101</v>
      </c>
      <c r="C4" s="29"/>
      <c r="D4" s="27"/>
      <c r="E4" s="27"/>
      <c r="F4" s="27"/>
      <c r="G4" s="27"/>
      <c r="H4" s="27"/>
      <c r="I4" s="29"/>
      <c r="J4" s="29"/>
      <c r="K4" s="78"/>
      <c r="L4" s="78"/>
      <c r="M4" s="78"/>
      <c r="N4" s="78"/>
      <c r="O4" s="78"/>
      <c r="P4" s="78"/>
    </row>
    <row r="5" spans="1:18" x14ac:dyDescent="0.35">
      <c r="A5" s="26"/>
      <c r="B5" s="47" t="s">
        <v>68</v>
      </c>
      <c r="C5" s="29"/>
      <c r="D5" s="27"/>
      <c r="E5" s="27"/>
      <c r="F5" s="27"/>
      <c r="G5" s="27"/>
      <c r="H5" s="27"/>
      <c r="I5" s="29"/>
      <c r="J5" s="29"/>
      <c r="K5" s="78"/>
      <c r="L5" s="78"/>
      <c r="M5" s="78"/>
      <c r="N5" s="78"/>
      <c r="O5" s="78"/>
      <c r="P5" s="78"/>
    </row>
    <row r="6" spans="1:18" ht="38.25" customHeight="1" x14ac:dyDescent="0.35">
      <c r="A6" s="26"/>
      <c r="B6" s="112" t="s">
        <v>116</v>
      </c>
      <c r="C6" s="113"/>
      <c r="D6" s="27"/>
      <c r="E6" s="27"/>
      <c r="F6" s="27"/>
      <c r="G6" s="27"/>
      <c r="H6" s="27"/>
      <c r="I6" s="29"/>
      <c r="J6" s="29"/>
      <c r="K6" s="78"/>
      <c r="L6" s="78"/>
      <c r="M6" s="78"/>
      <c r="N6" s="78"/>
      <c r="O6" s="78"/>
      <c r="P6" s="78"/>
    </row>
    <row r="7" spans="1:18" ht="21" thickBot="1" x14ac:dyDescent="0.4">
      <c r="A7" s="28"/>
      <c r="B7" s="48" t="s">
        <v>34</v>
      </c>
      <c r="C7" s="29"/>
      <c r="D7" s="27"/>
      <c r="E7" s="27"/>
      <c r="F7" s="27"/>
      <c r="G7" s="27"/>
      <c r="H7" s="27"/>
      <c r="I7" s="29"/>
      <c r="J7" s="29"/>
      <c r="K7" s="78"/>
      <c r="L7" s="78"/>
      <c r="M7" s="78"/>
      <c r="N7" s="78"/>
      <c r="O7" s="78"/>
      <c r="P7" s="78"/>
    </row>
    <row r="8" spans="1:18" ht="21" thickBot="1" x14ac:dyDescent="0.4">
      <c r="B8" s="30" t="s">
        <v>109</v>
      </c>
      <c r="C8" s="29"/>
      <c r="E8" s="79">
        <v>38</v>
      </c>
      <c r="F8" s="27"/>
      <c r="H8" s="27"/>
      <c r="I8" s="29"/>
      <c r="J8" s="29"/>
      <c r="K8" s="78"/>
      <c r="L8" s="78"/>
      <c r="M8" s="78"/>
      <c r="N8" s="78"/>
      <c r="O8" s="78"/>
      <c r="P8" s="78"/>
    </row>
    <row r="9" spans="1:18" ht="21" thickBot="1" x14ac:dyDescent="0.4">
      <c r="B9" s="30" t="s">
        <v>98</v>
      </c>
      <c r="C9" s="29"/>
      <c r="E9" s="79">
        <v>34</v>
      </c>
      <c r="F9" s="27"/>
      <c r="H9" s="27"/>
      <c r="I9" s="29"/>
      <c r="J9" s="29"/>
      <c r="K9" s="78"/>
      <c r="L9" s="78"/>
      <c r="M9" s="78"/>
      <c r="N9" s="78"/>
      <c r="O9" s="78"/>
      <c r="P9" s="78"/>
    </row>
    <row r="10" spans="1:18" ht="21" thickBot="1" x14ac:dyDescent="0.4">
      <c r="B10" s="55" t="s">
        <v>102</v>
      </c>
      <c r="C10" s="80"/>
      <c r="E10" s="79">
        <f>+I17</f>
        <v>26</v>
      </c>
      <c r="F10" s="27"/>
      <c r="H10" s="27"/>
      <c r="I10" s="29"/>
      <c r="J10" s="29"/>
      <c r="K10" s="78"/>
      <c r="L10" s="78"/>
      <c r="M10" s="78"/>
      <c r="N10" s="78"/>
      <c r="O10" s="78"/>
      <c r="P10" s="78"/>
    </row>
    <row r="11" spans="1:18" ht="30.75" thickBot="1" x14ac:dyDescent="0.4">
      <c r="B11" s="54" t="s">
        <v>97</v>
      </c>
      <c r="C11" s="80"/>
      <c r="E11" s="79">
        <f>+L17</f>
        <v>6</v>
      </c>
      <c r="F11" s="27"/>
      <c r="H11" s="27"/>
      <c r="I11" s="29"/>
      <c r="J11" s="29"/>
      <c r="K11" s="78"/>
      <c r="L11" s="78"/>
      <c r="M11" s="78"/>
      <c r="N11" s="78"/>
      <c r="O11" s="78"/>
      <c r="P11" s="78"/>
    </row>
    <row r="12" spans="1:18" ht="21" thickBot="1" x14ac:dyDescent="0.4">
      <c r="B12" s="53" t="s">
        <v>77</v>
      </c>
      <c r="C12" s="80"/>
      <c r="E12" s="81">
        <f>+Q17</f>
        <v>93500</v>
      </c>
      <c r="F12" s="27"/>
      <c r="H12" s="27"/>
      <c r="I12" s="29"/>
      <c r="J12" s="29"/>
      <c r="K12" s="78"/>
      <c r="L12" s="78"/>
      <c r="M12" s="78"/>
      <c r="N12" s="78"/>
      <c r="O12" s="78"/>
      <c r="P12" s="78"/>
    </row>
    <row r="13" spans="1:18" ht="21" thickBot="1" x14ac:dyDescent="0.4">
      <c r="B13" s="30"/>
      <c r="C13" s="29"/>
      <c r="D13" s="27"/>
      <c r="E13" s="27"/>
      <c r="F13" s="27"/>
      <c r="G13" s="27"/>
      <c r="H13" s="27"/>
      <c r="K13" s="78"/>
      <c r="L13" s="78"/>
      <c r="M13" s="78"/>
      <c r="N13" s="78"/>
      <c r="O13" s="78"/>
      <c r="P13" s="78"/>
    </row>
    <row r="14" spans="1:18" ht="42.75" customHeight="1" thickBot="1" x14ac:dyDescent="0.4">
      <c r="A14" s="60"/>
      <c r="B14" s="59" t="s">
        <v>107</v>
      </c>
      <c r="C14" s="110" t="s">
        <v>40</v>
      </c>
      <c r="D14" s="111"/>
      <c r="E14" s="111"/>
      <c r="F14" s="111"/>
      <c r="G14" s="111"/>
      <c r="H14" s="111"/>
      <c r="I14" s="111"/>
      <c r="J14" s="111"/>
      <c r="K14" s="65"/>
      <c r="L14" s="107" t="s">
        <v>70</v>
      </c>
      <c r="M14" s="108"/>
      <c r="N14" s="108"/>
      <c r="O14" s="108"/>
      <c r="P14" s="108"/>
      <c r="Q14" s="108"/>
      <c r="R14" s="109"/>
    </row>
    <row r="15" spans="1:18" ht="69.75" thickBot="1" x14ac:dyDescent="0.4">
      <c r="A15" s="49" t="s">
        <v>0</v>
      </c>
      <c r="B15" s="49" t="s">
        <v>1</v>
      </c>
      <c r="C15" s="66" t="s">
        <v>42</v>
      </c>
      <c r="D15" s="67" t="s">
        <v>41</v>
      </c>
      <c r="E15" s="68" t="s">
        <v>61</v>
      </c>
      <c r="F15" s="68" t="s">
        <v>21</v>
      </c>
      <c r="G15" s="68" t="s">
        <v>36</v>
      </c>
      <c r="H15" s="68" t="s">
        <v>60</v>
      </c>
      <c r="I15" s="69" t="s">
        <v>62</v>
      </c>
      <c r="J15" s="70" t="s">
        <v>69</v>
      </c>
      <c r="K15" s="71" t="s">
        <v>114</v>
      </c>
      <c r="L15" s="67" t="s">
        <v>3</v>
      </c>
      <c r="M15" s="68" t="s">
        <v>61</v>
      </c>
      <c r="N15" s="68" t="s">
        <v>21</v>
      </c>
      <c r="O15" s="68" t="s">
        <v>37</v>
      </c>
      <c r="P15" s="67" t="s">
        <v>4</v>
      </c>
      <c r="Q15" s="67" t="s">
        <v>5</v>
      </c>
      <c r="R15" s="67" t="s">
        <v>113</v>
      </c>
    </row>
    <row r="16" spans="1:18" hidden="1" x14ac:dyDescent="0.35">
      <c r="A16" s="40"/>
      <c r="B16" s="41"/>
      <c r="C16" s="72"/>
      <c r="D16" s="73"/>
      <c r="E16" s="74"/>
      <c r="F16" s="74"/>
      <c r="G16" s="74"/>
      <c r="H16" s="74"/>
      <c r="I16" s="75">
        <f>+List!A1</f>
        <v>2026</v>
      </c>
      <c r="J16" s="73"/>
      <c r="K16" s="73"/>
      <c r="L16" s="73"/>
      <c r="M16" s="74"/>
      <c r="N16" s="74"/>
      <c r="O16" s="74"/>
      <c r="P16" s="73"/>
      <c r="Q16" s="73"/>
      <c r="R16" s="73"/>
    </row>
    <row r="17" spans="1:18" s="24" customFormat="1" x14ac:dyDescent="0.35">
      <c r="A17" s="13"/>
      <c r="B17" s="14"/>
      <c r="C17" s="15"/>
      <c r="D17" s="15"/>
      <c r="E17" s="15"/>
      <c r="F17" s="15"/>
      <c r="G17" s="15"/>
      <c r="H17" s="15"/>
      <c r="I17" s="50">
        <f>COUNTIF(I18:I56,"&lt;0")</f>
        <v>26</v>
      </c>
      <c r="J17" s="15"/>
      <c r="K17" s="15"/>
      <c r="L17" s="56">
        <f>SUM(L18:L56)</f>
        <v>6</v>
      </c>
      <c r="M17" s="15"/>
      <c r="N17" s="15"/>
      <c r="O17" s="15"/>
      <c r="P17" s="15"/>
      <c r="Q17" s="57">
        <f>SUM(Q18:Q56)</f>
        <v>93500</v>
      </c>
      <c r="R17" s="15"/>
    </row>
    <row r="18" spans="1:18" s="24" customFormat="1" ht="27" x14ac:dyDescent="0.35">
      <c r="A18" s="16">
        <v>1</v>
      </c>
      <c r="B18" s="62" t="s">
        <v>117</v>
      </c>
      <c r="C18" s="63" t="s">
        <v>26</v>
      </c>
      <c r="D18" s="61" t="s">
        <v>125</v>
      </c>
      <c r="E18" s="16" t="s">
        <v>16</v>
      </c>
      <c r="F18" s="16" t="s">
        <v>7</v>
      </c>
      <c r="G18" s="19" t="s">
        <v>39</v>
      </c>
      <c r="H18" s="97">
        <v>2018</v>
      </c>
      <c r="I18" s="58">
        <f>10-($I$16-H18)</f>
        <v>2</v>
      </c>
      <c r="J18" s="93" t="s">
        <v>14</v>
      </c>
      <c r="K18" s="18"/>
      <c r="L18" s="33"/>
      <c r="M18" s="16"/>
      <c r="N18" s="32"/>
      <c r="O18" s="32"/>
      <c r="P18" s="32"/>
      <c r="Q18" s="33"/>
      <c r="R18" s="18"/>
    </row>
    <row r="19" spans="1:18" s="24" customFormat="1" ht="40.5" x14ac:dyDescent="0.35">
      <c r="A19" s="16">
        <v>2</v>
      </c>
      <c r="B19" s="62" t="s">
        <v>118</v>
      </c>
      <c r="C19" s="63" t="s">
        <v>82</v>
      </c>
      <c r="D19" s="61" t="s">
        <v>126</v>
      </c>
      <c r="E19" s="16" t="s">
        <v>6</v>
      </c>
      <c r="F19" s="16" t="s">
        <v>7</v>
      </c>
      <c r="G19" s="19" t="s">
        <v>10</v>
      </c>
      <c r="H19" s="97">
        <v>2018</v>
      </c>
      <c r="I19" s="58">
        <f t="shared" ref="I19" si="0">10-($I$16-H19)</f>
        <v>2</v>
      </c>
      <c r="J19" s="93" t="s">
        <v>11</v>
      </c>
      <c r="K19" s="18"/>
      <c r="L19" s="33"/>
      <c r="M19" s="16"/>
      <c r="N19" s="32"/>
      <c r="O19" s="32"/>
      <c r="P19" s="32"/>
      <c r="Q19" s="33"/>
      <c r="R19" s="18"/>
    </row>
    <row r="20" spans="1:18" s="24" customFormat="1" ht="54" x14ac:dyDescent="0.35">
      <c r="A20" s="16">
        <v>3</v>
      </c>
      <c r="B20" s="62" t="s">
        <v>119</v>
      </c>
      <c r="C20" s="63" t="s">
        <v>26</v>
      </c>
      <c r="D20" s="61" t="s">
        <v>153</v>
      </c>
      <c r="E20" s="16" t="s">
        <v>6</v>
      </c>
      <c r="F20" s="16" t="s">
        <v>7</v>
      </c>
      <c r="G20" s="19" t="s">
        <v>38</v>
      </c>
      <c r="H20" s="97">
        <v>2011</v>
      </c>
      <c r="I20" s="58">
        <f>10-($I$16-H20)</f>
        <v>-5</v>
      </c>
      <c r="J20" s="93" t="s">
        <v>11</v>
      </c>
      <c r="K20" s="18" t="s">
        <v>110</v>
      </c>
      <c r="L20" s="33">
        <v>1</v>
      </c>
      <c r="M20" s="16" t="s">
        <v>6</v>
      </c>
      <c r="N20" s="32" t="s">
        <v>7</v>
      </c>
      <c r="O20" s="32" t="s">
        <v>38</v>
      </c>
      <c r="P20" s="32"/>
      <c r="Q20" s="33">
        <v>15000</v>
      </c>
      <c r="R20" s="18" t="s">
        <v>159</v>
      </c>
    </row>
    <row r="21" spans="1:18" s="24" customFormat="1" ht="27" x14ac:dyDescent="0.35">
      <c r="A21" s="16">
        <v>4</v>
      </c>
      <c r="B21" s="87" t="s">
        <v>120</v>
      </c>
      <c r="C21" s="63" t="s">
        <v>26</v>
      </c>
      <c r="D21" s="63"/>
      <c r="E21" s="16"/>
      <c r="F21" s="16"/>
      <c r="G21" s="19"/>
      <c r="H21" s="82"/>
      <c r="I21" s="58"/>
      <c r="J21" s="93"/>
      <c r="K21" s="18" t="s">
        <v>106</v>
      </c>
      <c r="L21" s="33">
        <v>1</v>
      </c>
      <c r="M21" s="16" t="s">
        <v>6</v>
      </c>
      <c r="N21" s="32" t="s">
        <v>7</v>
      </c>
      <c r="O21" s="32" t="s">
        <v>38</v>
      </c>
      <c r="P21" s="32"/>
      <c r="Q21" s="33">
        <v>15000</v>
      </c>
      <c r="R21" s="18" t="s">
        <v>160</v>
      </c>
    </row>
    <row r="22" spans="1:18" s="24" customFormat="1" ht="27" x14ac:dyDescent="0.35">
      <c r="A22" s="16">
        <v>5</v>
      </c>
      <c r="B22" s="87" t="s">
        <v>121</v>
      </c>
      <c r="C22" s="63" t="s">
        <v>26</v>
      </c>
      <c r="D22" s="63"/>
      <c r="E22" s="16"/>
      <c r="F22" s="16"/>
      <c r="G22" s="19"/>
      <c r="H22" s="82"/>
      <c r="I22" s="58"/>
      <c r="J22" s="93"/>
      <c r="K22" s="18" t="s">
        <v>106</v>
      </c>
      <c r="L22" s="33">
        <v>1</v>
      </c>
      <c r="M22" s="16" t="s">
        <v>6</v>
      </c>
      <c r="N22" s="32" t="s">
        <v>7</v>
      </c>
      <c r="O22" s="32" t="s">
        <v>38</v>
      </c>
      <c r="P22" s="32"/>
      <c r="Q22" s="33">
        <v>15000</v>
      </c>
      <c r="R22" s="18" t="s">
        <v>160</v>
      </c>
    </row>
    <row r="23" spans="1:18" s="24" customFormat="1" ht="27" x14ac:dyDescent="0.35">
      <c r="A23" s="16">
        <v>6</v>
      </c>
      <c r="B23" s="87" t="s">
        <v>122</v>
      </c>
      <c r="C23" s="63" t="s">
        <v>26</v>
      </c>
      <c r="D23" s="64"/>
      <c r="E23" s="16"/>
      <c r="F23" s="16"/>
      <c r="G23" s="19"/>
      <c r="H23" s="82"/>
      <c r="I23" s="58"/>
      <c r="J23" s="93"/>
      <c r="K23" s="18" t="s">
        <v>106</v>
      </c>
      <c r="L23" s="33">
        <v>1</v>
      </c>
      <c r="M23" s="16" t="s">
        <v>6</v>
      </c>
      <c r="N23" s="32" t="s">
        <v>7</v>
      </c>
      <c r="O23" s="32" t="s">
        <v>38</v>
      </c>
      <c r="P23" s="32"/>
      <c r="Q23" s="33">
        <v>15000</v>
      </c>
      <c r="R23" s="18" t="s">
        <v>160</v>
      </c>
    </row>
    <row r="24" spans="1:18" s="24" customFormat="1" ht="27" x14ac:dyDescent="0.35">
      <c r="A24" s="16">
        <v>7</v>
      </c>
      <c r="B24" s="87" t="s">
        <v>123</v>
      </c>
      <c r="C24" s="63" t="s">
        <v>26</v>
      </c>
      <c r="D24" s="64"/>
      <c r="E24" s="16"/>
      <c r="F24" s="16"/>
      <c r="G24" s="19"/>
      <c r="H24" s="82"/>
      <c r="I24" s="58"/>
      <c r="J24" s="93"/>
      <c r="K24" s="18" t="s">
        <v>106</v>
      </c>
      <c r="L24" s="33">
        <v>1</v>
      </c>
      <c r="M24" s="16" t="s">
        <v>6</v>
      </c>
      <c r="N24" s="32" t="s">
        <v>7</v>
      </c>
      <c r="O24" s="32" t="s">
        <v>38</v>
      </c>
      <c r="P24" s="32"/>
      <c r="Q24" s="33">
        <v>15000</v>
      </c>
      <c r="R24" s="18" t="s">
        <v>160</v>
      </c>
    </row>
    <row r="25" spans="1:18" s="24" customFormat="1" ht="94.5" x14ac:dyDescent="0.35">
      <c r="A25" s="16">
        <v>8</v>
      </c>
      <c r="B25" s="85" t="s">
        <v>124</v>
      </c>
      <c r="C25" s="63" t="s">
        <v>108</v>
      </c>
      <c r="D25" s="86" t="s">
        <v>127</v>
      </c>
      <c r="E25" s="16" t="s">
        <v>20</v>
      </c>
      <c r="F25" s="16" t="s">
        <v>12</v>
      </c>
      <c r="G25" s="19" t="s">
        <v>38</v>
      </c>
      <c r="H25" s="98">
        <v>2014</v>
      </c>
      <c r="I25" s="58">
        <f t="shared" ref="I25:I27" si="1">10-($I$16-H25)</f>
        <v>-2</v>
      </c>
      <c r="J25" s="93" t="s">
        <v>11</v>
      </c>
      <c r="K25" s="18" t="s">
        <v>110</v>
      </c>
      <c r="L25" s="33">
        <v>1</v>
      </c>
      <c r="M25" s="16" t="s">
        <v>20</v>
      </c>
      <c r="N25" s="95" t="s">
        <v>7</v>
      </c>
      <c r="O25" s="95" t="s">
        <v>38</v>
      </c>
      <c r="P25" s="95"/>
      <c r="Q25" s="96">
        <v>18500</v>
      </c>
      <c r="R25" s="18" t="s">
        <v>158</v>
      </c>
    </row>
    <row r="26" spans="1:18" s="24" customFormat="1" ht="40.5" x14ac:dyDescent="0.35">
      <c r="A26" s="16">
        <v>9</v>
      </c>
      <c r="B26" s="85" t="s">
        <v>163</v>
      </c>
      <c r="C26" s="63" t="s">
        <v>108</v>
      </c>
      <c r="D26" s="86" t="s">
        <v>128</v>
      </c>
      <c r="E26" s="16" t="s">
        <v>20</v>
      </c>
      <c r="F26" s="16" t="s">
        <v>12</v>
      </c>
      <c r="G26" s="19" t="s">
        <v>38</v>
      </c>
      <c r="H26" s="98">
        <v>2018</v>
      </c>
      <c r="I26" s="58">
        <f t="shared" si="1"/>
        <v>2</v>
      </c>
      <c r="J26" s="93" t="s">
        <v>11</v>
      </c>
      <c r="K26" s="18"/>
      <c r="L26" s="33"/>
      <c r="M26" s="16"/>
      <c r="N26" s="32"/>
      <c r="O26" s="32"/>
      <c r="P26" s="32"/>
      <c r="Q26" s="33"/>
      <c r="R26" s="18"/>
    </row>
    <row r="27" spans="1:18" s="24" customFormat="1" ht="40.5" x14ac:dyDescent="0.35">
      <c r="A27" s="16">
        <v>10</v>
      </c>
      <c r="B27" s="85" t="s">
        <v>115</v>
      </c>
      <c r="C27" s="63" t="s">
        <v>108</v>
      </c>
      <c r="D27" s="86" t="s">
        <v>129</v>
      </c>
      <c r="E27" s="16" t="s">
        <v>16</v>
      </c>
      <c r="F27" s="16" t="s">
        <v>7</v>
      </c>
      <c r="G27" s="19" t="s">
        <v>38</v>
      </c>
      <c r="H27" s="98">
        <v>2016</v>
      </c>
      <c r="I27" s="58">
        <f t="shared" si="1"/>
        <v>0</v>
      </c>
      <c r="J27" s="93" t="s">
        <v>14</v>
      </c>
      <c r="K27" s="18"/>
      <c r="L27" s="33"/>
      <c r="M27" s="16"/>
      <c r="N27" s="32"/>
      <c r="O27" s="32"/>
      <c r="P27" s="32"/>
      <c r="Q27" s="33"/>
      <c r="R27" s="18"/>
    </row>
    <row r="28" spans="1:18" s="24" customFormat="1" ht="40.5" x14ac:dyDescent="0.35">
      <c r="A28" s="16">
        <v>11</v>
      </c>
      <c r="B28" s="94" t="s">
        <v>118</v>
      </c>
      <c r="C28" s="63" t="s">
        <v>82</v>
      </c>
      <c r="D28" s="88" t="s">
        <v>154</v>
      </c>
      <c r="E28" s="16" t="s">
        <v>6</v>
      </c>
      <c r="F28" s="16" t="s">
        <v>7</v>
      </c>
      <c r="G28" s="19" t="s">
        <v>38</v>
      </c>
      <c r="H28" s="99">
        <v>2011</v>
      </c>
      <c r="I28" s="58">
        <f t="shared" ref="I28" si="2">10-($I$16-H28)</f>
        <v>-5</v>
      </c>
      <c r="J28" s="93" t="s">
        <v>11</v>
      </c>
      <c r="K28" s="18" t="s">
        <v>105</v>
      </c>
      <c r="L28" s="33"/>
      <c r="M28" s="16"/>
      <c r="N28" s="32"/>
      <c r="O28" s="32"/>
      <c r="P28" s="32"/>
      <c r="Q28" s="33"/>
      <c r="R28" s="18"/>
    </row>
    <row r="29" spans="1:18" s="24" customFormat="1" ht="40.5" x14ac:dyDescent="0.35">
      <c r="A29" s="16">
        <v>12</v>
      </c>
      <c r="B29" s="94" t="s">
        <v>118</v>
      </c>
      <c r="C29" s="63" t="s">
        <v>82</v>
      </c>
      <c r="D29" s="88" t="s">
        <v>130</v>
      </c>
      <c r="E29" s="16" t="s">
        <v>6</v>
      </c>
      <c r="F29" s="16" t="s">
        <v>7</v>
      </c>
      <c r="G29" s="19" t="s">
        <v>10</v>
      </c>
      <c r="H29" s="99">
        <v>2013</v>
      </c>
      <c r="I29" s="58">
        <f t="shared" ref="I29:I37" si="3">10-($I$16-H29)</f>
        <v>-3</v>
      </c>
      <c r="J29" s="93" t="s">
        <v>11</v>
      </c>
      <c r="K29" s="18" t="s">
        <v>105</v>
      </c>
      <c r="L29" s="33"/>
      <c r="M29" s="16"/>
      <c r="N29" s="32"/>
      <c r="O29" s="32"/>
      <c r="P29" s="32"/>
      <c r="Q29" s="33"/>
      <c r="R29" s="18"/>
    </row>
    <row r="30" spans="1:18" s="24" customFormat="1" ht="40.5" x14ac:dyDescent="0.35">
      <c r="A30" s="16">
        <v>13</v>
      </c>
      <c r="B30" s="94" t="s">
        <v>140</v>
      </c>
      <c r="C30" s="63" t="s">
        <v>82</v>
      </c>
      <c r="D30" s="88" t="s">
        <v>130</v>
      </c>
      <c r="E30" s="16" t="s">
        <v>6</v>
      </c>
      <c r="F30" s="16" t="s">
        <v>7</v>
      </c>
      <c r="G30" s="19" t="s">
        <v>10</v>
      </c>
      <c r="H30" s="99">
        <v>2013</v>
      </c>
      <c r="I30" s="58">
        <f t="shared" ref="I30:I36" si="4">10-($I$16-H30)</f>
        <v>-3</v>
      </c>
      <c r="J30" s="93" t="s">
        <v>11</v>
      </c>
      <c r="K30" s="18" t="s">
        <v>105</v>
      </c>
      <c r="L30" s="33"/>
      <c r="M30" s="16"/>
      <c r="N30" s="32"/>
      <c r="O30" s="32"/>
      <c r="P30" s="32"/>
      <c r="Q30" s="33"/>
      <c r="R30" s="18"/>
    </row>
    <row r="31" spans="1:18" s="24" customFormat="1" ht="40.5" x14ac:dyDescent="0.35">
      <c r="A31" s="16">
        <v>14</v>
      </c>
      <c r="B31" s="94" t="s">
        <v>134</v>
      </c>
      <c r="C31" s="63" t="s">
        <v>82</v>
      </c>
      <c r="D31" s="88" t="s">
        <v>131</v>
      </c>
      <c r="E31" s="16" t="s">
        <v>6</v>
      </c>
      <c r="F31" s="16" t="s">
        <v>7</v>
      </c>
      <c r="G31" s="19" t="s">
        <v>10</v>
      </c>
      <c r="H31" s="99">
        <v>2013</v>
      </c>
      <c r="I31" s="58">
        <f t="shared" si="4"/>
        <v>-3</v>
      </c>
      <c r="J31" s="93" t="s">
        <v>11</v>
      </c>
      <c r="K31" s="18" t="s">
        <v>105</v>
      </c>
      <c r="L31" s="33"/>
      <c r="M31" s="16"/>
      <c r="N31" s="32"/>
      <c r="O31" s="32"/>
      <c r="P31" s="32"/>
      <c r="Q31" s="33"/>
      <c r="R31" s="18"/>
    </row>
    <row r="32" spans="1:18" s="24" customFormat="1" ht="40.5" x14ac:dyDescent="0.35">
      <c r="A32" s="16">
        <v>15</v>
      </c>
      <c r="B32" s="94" t="s">
        <v>135</v>
      </c>
      <c r="C32" s="63" t="s">
        <v>82</v>
      </c>
      <c r="D32" s="88" t="s">
        <v>131</v>
      </c>
      <c r="E32" s="16" t="s">
        <v>6</v>
      </c>
      <c r="F32" s="16" t="s">
        <v>7</v>
      </c>
      <c r="G32" s="19" t="s">
        <v>10</v>
      </c>
      <c r="H32" s="99">
        <v>2013</v>
      </c>
      <c r="I32" s="58">
        <f t="shared" si="4"/>
        <v>-3</v>
      </c>
      <c r="J32" s="93" t="s">
        <v>11</v>
      </c>
      <c r="K32" s="18" t="s">
        <v>105</v>
      </c>
      <c r="L32" s="33"/>
      <c r="M32" s="16"/>
      <c r="N32" s="32"/>
      <c r="O32" s="32"/>
      <c r="P32" s="32"/>
      <c r="Q32" s="33"/>
      <c r="R32" s="18"/>
    </row>
    <row r="33" spans="1:18" s="24" customFormat="1" ht="40.5" x14ac:dyDescent="0.35">
      <c r="A33" s="16">
        <v>16</v>
      </c>
      <c r="B33" s="94" t="s">
        <v>137</v>
      </c>
      <c r="C33" s="63" t="s">
        <v>82</v>
      </c>
      <c r="D33" s="88" t="s">
        <v>130</v>
      </c>
      <c r="E33" s="16" t="s">
        <v>6</v>
      </c>
      <c r="F33" s="16" t="s">
        <v>7</v>
      </c>
      <c r="G33" s="19" t="s">
        <v>10</v>
      </c>
      <c r="H33" s="99">
        <v>2013</v>
      </c>
      <c r="I33" s="58">
        <f t="shared" si="4"/>
        <v>-3</v>
      </c>
      <c r="J33" s="93" t="s">
        <v>11</v>
      </c>
      <c r="K33" s="18" t="s">
        <v>105</v>
      </c>
      <c r="L33" s="33"/>
      <c r="M33" s="16"/>
      <c r="N33" s="32"/>
      <c r="O33" s="32"/>
      <c r="P33" s="32"/>
      <c r="Q33" s="33"/>
      <c r="R33" s="18"/>
    </row>
    <row r="34" spans="1:18" s="24" customFormat="1" ht="40.5" x14ac:dyDescent="0.35">
      <c r="A34" s="16">
        <v>17</v>
      </c>
      <c r="B34" s="94" t="s">
        <v>164</v>
      </c>
      <c r="C34" s="63" t="s">
        <v>82</v>
      </c>
      <c r="D34" s="88" t="s">
        <v>130</v>
      </c>
      <c r="E34" s="16" t="s">
        <v>6</v>
      </c>
      <c r="F34" s="16" t="s">
        <v>7</v>
      </c>
      <c r="G34" s="19" t="s">
        <v>10</v>
      </c>
      <c r="H34" s="99">
        <v>2013</v>
      </c>
      <c r="I34" s="58">
        <f t="shared" si="4"/>
        <v>-3</v>
      </c>
      <c r="J34" s="93" t="s">
        <v>11</v>
      </c>
      <c r="K34" s="18" t="s">
        <v>105</v>
      </c>
      <c r="L34" s="33"/>
      <c r="M34" s="16"/>
      <c r="N34" s="32"/>
      <c r="O34" s="32"/>
      <c r="P34" s="32"/>
      <c r="Q34" s="33"/>
      <c r="R34" s="18"/>
    </row>
    <row r="35" spans="1:18" s="24" customFormat="1" ht="40.5" x14ac:dyDescent="0.35">
      <c r="A35" s="16">
        <v>18</v>
      </c>
      <c r="B35" s="94" t="s">
        <v>136</v>
      </c>
      <c r="C35" s="63" t="s">
        <v>82</v>
      </c>
      <c r="D35" s="88" t="s">
        <v>131</v>
      </c>
      <c r="E35" s="16" t="s">
        <v>6</v>
      </c>
      <c r="F35" s="16" t="s">
        <v>7</v>
      </c>
      <c r="G35" s="19" t="s">
        <v>10</v>
      </c>
      <c r="H35" s="99">
        <v>2013</v>
      </c>
      <c r="I35" s="58">
        <f t="shared" si="4"/>
        <v>-3</v>
      </c>
      <c r="J35" s="93" t="s">
        <v>11</v>
      </c>
      <c r="K35" s="18" t="s">
        <v>105</v>
      </c>
      <c r="L35" s="33"/>
      <c r="M35" s="16"/>
      <c r="N35" s="32"/>
      <c r="O35" s="32"/>
      <c r="P35" s="32"/>
      <c r="Q35" s="33"/>
      <c r="R35" s="18"/>
    </row>
    <row r="36" spans="1:18" s="24" customFormat="1" ht="40.5" x14ac:dyDescent="0.35">
      <c r="A36" s="16">
        <v>19</v>
      </c>
      <c r="B36" s="94" t="s">
        <v>143</v>
      </c>
      <c r="C36" s="63" t="s">
        <v>82</v>
      </c>
      <c r="D36" s="88" t="s">
        <v>130</v>
      </c>
      <c r="E36" s="16" t="s">
        <v>6</v>
      </c>
      <c r="F36" s="16" t="s">
        <v>7</v>
      </c>
      <c r="G36" s="19" t="s">
        <v>10</v>
      </c>
      <c r="H36" s="99">
        <v>2013</v>
      </c>
      <c r="I36" s="58">
        <f t="shared" si="4"/>
        <v>-3</v>
      </c>
      <c r="J36" s="93" t="s">
        <v>11</v>
      </c>
      <c r="K36" s="18" t="s">
        <v>105</v>
      </c>
      <c r="L36" s="33"/>
      <c r="M36" s="16"/>
      <c r="N36" s="32"/>
      <c r="O36" s="32"/>
      <c r="P36" s="32"/>
      <c r="Q36" s="33"/>
      <c r="R36" s="18"/>
    </row>
    <row r="37" spans="1:18" s="24" customFormat="1" ht="40.5" x14ac:dyDescent="0.35">
      <c r="A37" s="16">
        <v>20</v>
      </c>
      <c r="B37" s="94" t="s">
        <v>118</v>
      </c>
      <c r="C37" s="63" t="s">
        <v>82</v>
      </c>
      <c r="D37" s="88" t="s">
        <v>131</v>
      </c>
      <c r="E37" s="16" t="s">
        <v>6</v>
      </c>
      <c r="F37" s="16" t="s">
        <v>7</v>
      </c>
      <c r="G37" s="19" t="s">
        <v>10</v>
      </c>
      <c r="H37" s="99">
        <v>2013</v>
      </c>
      <c r="I37" s="58">
        <f t="shared" si="3"/>
        <v>-3</v>
      </c>
      <c r="J37" s="93" t="s">
        <v>11</v>
      </c>
      <c r="K37" s="18" t="s">
        <v>105</v>
      </c>
      <c r="L37" s="33"/>
      <c r="M37" s="16"/>
      <c r="N37" s="32"/>
      <c r="O37" s="32"/>
      <c r="P37" s="32"/>
      <c r="Q37" s="33"/>
      <c r="R37" s="18"/>
    </row>
    <row r="38" spans="1:18" s="24" customFormat="1" ht="40.5" x14ac:dyDescent="0.35">
      <c r="A38" s="16">
        <v>21</v>
      </c>
      <c r="B38" s="94" t="s">
        <v>139</v>
      </c>
      <c r="C38" s="63" t="s">
        <v>82</v>
      </c>
      <c r="D38" s="88" t="s">
        <v>130</v>
      </c>
      <c r="E38" s="16" t="s">
        <v>6</v>
      </c>
      <c r="F38" s="16" t="s">
        <v>7</v>
      </c>
      <c r="G38" s="19" t="s">
        <v>10</v>
      </c>
      <c r="H38" s="99">
        <v>2013</v>
      </c>
      <c r="I38" s="58">
        <f t="shared" ref="I38:I45" si="5">10-($I$16-H38)</f>
        <v>-3</v>
      </c>
      <c r="J38" s="93" t="s">
        <v>11</v>
      </c>
      <c r="K38" s="18" t="s">
        <v>105</v>
      </c>
      <c r="L38" s="33"/>
      <c r="M38" s="16"/>
      <c r="N38" s="32"/>
      <c r="O38" s="32"/>
      <c r="P38" s="32"/>
      <c r="Q38" s="33"/>
      <c r="R38" s="18"/>
    </row>
    <row r="39" spans="1:18" s="24" customFormat="1" ht="40.5" x14ac:dyDescent="0.35">
      <c r="A39" s="16">
        <v>22</v>
      </c>
      <c r="B39" s="94" t="s">
        <v>138</v>
      </c>
      <c r="C39" s="63" t="s">
        <v>82</v>
      </c>
      <c r="D39" s="88" t="s">
        <v>131</v>
      </c>
      <c r="E39" s="16" t="s">
        <v>6</v>
      </c>
      <c r="F39" s="16" t="s">
        <v>7</v>
      </c>
      <c r="G39" s="19" t="s">
        <v>10</v>
      </c>
      <c r="H39" s="99">
        <v>2013</v>
      </c>
      <c r="I39" s="58">
        <f t="shared" si="5"/>
        <v>-3</v>
      </c>
      <c r="J39" s="93" t="s">
        <v>11</v>
      </c>
      <c r="K39" s="18" t="s">
        <v>105</v>
      </c>
      <c r="L39" s="33"/>
      <c r="M39" s="16"/>
      <c r="N39" s="32"/>
      <c r="O39" s="32"/>
      <c r="P39" s="32"/>
      <c r="Q39" s="33"/>
      <c r="R39" s="18"/>
    </row>
    <row r="40" spans="1:18" s="24" customFormat="1" ht="40.5" x14ac:dyDescent="0.35">
      <c r="A40" s="16">
        <v>23</v>
      </c>
      <c r="B40" s="94" t="s">
        <v>144</v>
      </c>
      <c r="C40" s="63" t="s">
        <v>82</v>
      </c>
      <c r="D40" s="88" t="s">
        <v>132</v>
      </c>
      <c r="E40" s="16" t="s">
        <v>6</v>
      </c>
      <c r="F40" s="16" t="s">
        <v>7</v>
      </c>
      <c r="G40" s="19" t="s">
        <v>10</v>
      </c>
      <c r="H40" s="99">
        <v>2012</v>
      </c>
      <c r="I40" s="58">
        <f t="shared" si="5"/>
        <v>-4</v>
      </c>
      <c r="J40" s="93" t="s">
        <v>11</v>
      </c>
      <c r="K40" s="18" t="s">
        <v>105</v>
      </c>
      <c r="L40" s="33"/>
      <c r="M40" s="16"/>
      <c r="N40" s="32"/>
      <c r="O40" s="32"/>
      <c r="P40" s="32"/>
      <c r="Q40" s="33"/>
      <c r="R40" s="18"/>
    </row>
    <row r="41" spans="1:18" s="24" customFormat="1" ht="40.5" x14ac:dyDescent="0.35">
      <c r="A41" s="16">
        <v>24</v>
      </c>
      <c r="B41" s="94" t="s">
        <v>133</v>
      </c>
      <c r="C41" s="63" t="s">
        <v>82</v>
      </c>
      <c r="D41" s="88" t="s">
        <v>131</v>
      </c>
      <c r="E41" s="16" t="s">
        <v>6</v>
      </c>
      <c r="F41" s="16" t="s">
        <v>7</v>
      </c>
      <c r="G41" s="19" t="s">
        <v>10</v>
      </c>
      <c r="H41" s="99">
        <v>2013</v>
      </c>
      <c r="I41" s="58">
        <f t="shared" si="5"/>
        <v>-3</v>
      </c>
      <c r="J41" s="93" t="s">
        <v>11</v>
      </c>
      <c r="K41" s="18" t="s">
        <v>105</v>
      </c>
      <c r="L41" s="33"/>
      <c r="M41" s="16"/>
      <c r="N41" s="32"/>
      <c r="O41" s="32"/>
      <c r="P41" s="32"/>
      <c r="Q41" s="33"/>
      <c r="R41" s="18"/>
    </row>
    <row r="42" spans="1:18" s="24" customFormat="1" ht="40.5" x14ac:dyDescent="0.35">
      <c r="A42" s="16">
        <v>25</v>
      </c>
      <c r="B42" s="94" t="s">
        <v>146</v>
      </c>
      <c r="C42" s="63" t="s">
        <v>82</v>
      </c>
      <c r="D42" s="88" t="s">
        <v>130</v>
      </c>
      <c r="E42" s="16" t="s">
        <v>6</v>
      </c>
      <c r="F42" s="16" t="s">
        <v>7</v>
      </c>
      <c r="G42" s="19" t="s">
        <v>10</v>
      </c>
      <c r="H42" s="99">
        <v>2013</v>
      </c>
      <c r="I42" s="58">
        <f t="shared" si="5"/>
        <v>-3</v>
      </c>
      <c r="J42" s="93" t="s">
        <v>11</v>
      </c>
      <c r="K42" s="18" t="s">
        <v>105</v>
      </c>
      <c r="L42" s="33"/>
      <c r="M42" s="16"/>
      <c r="N42" s="32"/>
      <c r="O42" s="32"/>
      <c r="P42" s="32"/>
      <c r="Q42" s="33"/>
      <c r="R42" s="18"/>
    </row>
    <row r="43" spans="1:18" s="24" customFormat="1" ht="40.5" x14ac:dyDescent="0.35">
      <c r="A43" s="16">
        <v>26</v>
      </c>
      <c r="B43" s="94" t="s">
        <v>147</v>
      </c>
      <c r="C43" s="63" t="s">
        <v>82</v>
      </c>
      <c r="D43" s="88" t="s">
        <v>130</v>
      </c>
      <c r="E43" s="16" t="s">
        <v>6</v>
      </c>
      <c r="F43" s="16" t="s">
        <v>7</v>
      </c>
      <c r="G43" s="19" t="s">
        <v>10</v>
      </c>
      <c r="H43" s="99">
        <v>2013</v>
      </c>
      <c r="I43" s="58">
        <f t="shared" si="5"/>
        <v>-3</v>
      </c>
      <c r="J43" s="93" t="s">
        <v>11</v>
      </c>
      <c r="K43" s="18" t="s">
        <v>105</v>
      </c>
      <c r="L43" s="33"/>
      <c r="M43" s="16"/>
      <c r="N43" s="32"/>
      <c r="O43" s="32"/>
      <c r="P43" s="32"/>
      <c r="Q43" s="33"/>
      <c r="R43" s="18"/>
    </row>
    <row r="44" spans="1:18" s="24" customFormat="1" ht="40.5" x14ac:dyDescent="0.35">
      <c r="A44" s="16">
        <v>27</v>
      </c>
      <c r="B44" s="94" t="s">
        <v>141</v>
      </c>
      <c r="C44" s="63" t="s">
        <v>82</v>
      </c>
      <c r="D44" s="88" t="s">
        <v>131</v>
      </c>
      <c r="E44" s="16" t="s">
        <v>6</v>
      </c>
      <c r="F44" s="16" t="s">
        <v>7</v>
      </c>
      <c r="G44" s="19" t="s">
        <v>10</v>
      </c>
      <c r="H44" s="99">
        <v>2013</v>
      </c>
      <c r="I44" s="58">
        <f t="shared" si="5"/>
        <v>-3</v>
      </c>
      <c r="J44" s="93" t="s">
        <v>11</v>
      </c>
      <c r="K44" s="18" t="s">
        <v>105</v>
      </c>
      <c r="L44" s="33"/>
      <c r="M44" s="16"/>
      <c r="N44" s="32"/>
      <c r="O44" s="32"/>
      <c r="P44" s="32"/>
      <c r="Q44" s="33"/>
      <c r="R44" s="18"/>
    </row>
    <row r="45" spans="1:18" s="24" customFormat="1" ht="40.5" x14ac:dyDescent="0.35">
      <c r="A45" s="16">
        <v>28</v>
      </c>
      <c r="B45" s="94" t="s">
        <v>142</v>
      </c>
      <c r="C45" s="63" t="s">
        <v>82</v>
      </c>
      <c r="D45" s="88" t="s">
        <v>130</v>
      </c>
      <c r="E45" s="16" t="s">
        <v>6</v>
      </c>
      <c r="F45" s="16" t="s">
        <v>7</v>
      </c>
      <c r="G45" s="19" t="s">
        <v>10</v>
      </c>
      <c r="H45" s="99">
        <v>2013</v>
      </c>
      <c r="I45" s="58">
        <f t="shared" si="5"/>
        <v>-3</v>
      </c>
      <c r="J45" s="93" t="s">
        <v>11</v>
      </c>
      <c r="K45" s="18" t="s">
        <v>105</v>
      </c>
      <c r="L45" s="33"/>
      <c r="M45" s="16"/>
      <c r="N45" s="32"/>
      <c r="O45" s="32"/>
      <c r="P45" s="32"/>
      <c r="Q45" s="33"/>
      <c r="R45" s="18"/>
    </row>
    <row r="46" spans="1:18" s="24" customFormat="1" ht="40.5" x14ac:dyDescent="0.35">
      <c r="A46" s="16">
        <v>29</v>
      </c>
      <c r="B46" s="94" t="s">
        <v>150</v>
      </c>
      <c r="C46" s="63" t="s">
        <v>82</v>
      </c>
      <c r="D46" s="88" t="s">
        <v>151</v>
      </c>
      <c r="E46" s="91" t="s">
        <v>6</v>
      </c>
      <c r="F46" s="91" t="s">
        <v>7</v>
      </c>
      <c r="G46" s="92" t="s">
        <v>10</v>
      </c>
      <c r="H46" s="99">
        <v>2024</v>
      </c>
      <c r="I46" s="58">
        <f t="shared" ref="I46:I47" si="6">10-($I$16-H46)</f>
        <v>8</v>
      </c>
      <c r="J46" s="93" t="s">
        <v>11</v>
      </c>
      <c r="K46" s="18" t="s">
        <v>105</v>
      </c>
      <c r="L46" s="33"/>
      <c r="M46" s="16"/>
      <c r="N46" s="32"/>
      <c r="O46" s="32"/>
      <c r="P46" s="32"/>
      <c r="Q46" s="33"/>
      <c r="R46" s="18"/>
    </row>
    <row r="47" spans="1:18" s="24" customFormat="1" ht="40.5" x14ac:dyDescent="0.35">
      <c r="A47" s="16">
        <v>30</v>
      </c>
      <c r="B47" s="94" t="s">
        <v>165</v>
      </c>
      <c r="C47" s="63" t="s">
        <v>82</v>
      </c>
      <c r="D47" s="88" t="s">
        <v>151</v>
      </c>
      <c r="E47" s="91" t="s">
        <v>6</v>
      </c>
      <c r="F47" s="91" t="s">
        <v>7</v>
      </c>
      <c r="G47" s="92" t="s">
        <v>10</v>
      </c>
      <c r="H47" s="99">
        <v>2024</v>
      </c>
      <c r="I47" s="58">
        <f t="shared" si="6"/>
        <v>8</v>
      </c>
      <c r="J47" s="93" t="s">
        <v>11</v>
      </c>
      <c r="K47" s="18" t="s">
        <v>105</v>
      </c>
      <c r="L47" s="33"/>
      <c r="M47" s="16"/>
      <c r="N47" s="32"/>
      <c r="O47" s="32"/>
      <c r="P47" s="32"/>
      <c r="Q47" s="33"/>
      <c r="R47" s="18"/>
    </row>
    <row r="48" spans="1:18" s="24" customFormat="1" ht="40.5" x14ac:dyDescent="0.35">
      <c r="A48" s="16">
        <v>31</v>
      </c>
      <c r="B48" s="94" t="s">
        <v>145</v>
      </c>
      <c r="C48" s="63" t="s">
        <v>82</v>
      </c>
      <c r="D48" s="88" t="s">
        <v>151</v>
      </c>
      <c r="E48" s="91" t="s">
        <v>6</v>
      </c>
      <c r="F48" s="91" t="s">
        <v>7</v>
      </c>
      <c r="G48" s="92" t="s">
        <v>10</v>
      </c>
      <c r="H48" s="99">
        <v>2024</v>
      </c>
      <c r="I48" s="58">
        <f>10-($I$16-H48)</f>
        <v>8</v>
      </c>
      <c r="J48" s="93" t="s">
        <v>11</v>
      </c>
      <c r="K48" s="18" t="s">
        <v>105</v>
      </c>
      <c r="L48" s="33"/>
      <c r="M48" s="16"/>
      <c r="N48" s="32"/>
      <c r="O48" s="32"/>
      <c r="P48" s="32"/>
      <c r="Q48" s="33"/>
      <c r="R48" s="18"/>
    </row>
    <row r="49" spans="1:18" s="24" customFormat="1" ht="40.5" x14ac:dyDescent="0.35">
      <c r="A49" s="16">
        <v>32</v>
      </c>
      <c r="B49" s="94" t="s">
        <v>148</v>
      </c>
      <c r="C49" s="63" t="s">
        <v>82</v>
      </c>
      <c r="D49" s="88" t="s">
        <v>151</v>
      </c>
      <c r="E49" s="91" t="s">
        <v>6</v>
      </c>
      <c r="F49" s="91" t="s">
        <v>7</v>
      </c>
      <c r="G49" s="92" t="s">
        <v>10</v>
      </c>
      <c r="H49" s="99">
        <v>2024</v>
      </c>
      <c r="I49" s="58">
        <f>10-($I$16-H49)</f>
        <v>8</v>
      </c>
      <c r="J49" s="93" t="s">
        <v>11</v>
      </c>
      <c r="K49" s="18" t="s">
        <v>105</v>
      </c>
      <c r="L49" s="33"/>
      <c r="M49" s="16"/>
      <c r="N49" s="32"/>
      <c r="O49" s="32"/>
      <c r="P49" s="32"/>
      <c r="Q49" s="33"/>
      <c r="R49" s="18"/>
    </row>
    <row r="50" spans="1:18" s="24" customFormat="1" ht="40.5" x14ac:dyDescent="0.35">
      <c r="A50" s="16">
        <v>33</v>
      </c>
      <c r="B50" s="87" t="s">
        <v>118</v>
      </c>
      <c r="C50" s="63" t="s">
        <v>82</v>
      </c>
      <c r="D50" s="84" t="s">
        <v>156</v>
      </c>
      <c r="E50" s="16" t="s">
        <v>6</v>
      </c>
      <c r="F50" s="16" t="s">
        <v>7</v>
      </c>
      <c r="G50" s="19" t="s">
        <v>10</v>
      </c>
      <c r="H50" s="100">
        <v>2013</v>
      </c>
      <c r="I50" s="58">
        <f t="shared" ref="I50" si="7">10-($I$16-H50)</f>
        <v>-3</v>
      </c>
      <c r="J50" s="93" t="s">
        <v>11</v>
      </c>
      <c r="K50" s="18" t="s">
        <v>105</v>
      </c>
      <c r="L50" s="33"/>
      <c r="M50" s="16"/>
      <c r="N50" s="32"/>
      <c r="O50" s="32"/>
      <c r="P50" s="32"/>
      <c r="Q50" s="33"/>
      <c r="R50" s="18"/>
    </row>
    <row r="51" spans="1:18" s="24" customFormat="1" ht="40.5" x14ac:dyDescent="0.35">
      <c r="A51" s="16">
        <v>34</v>
      </c>
      <c r="B51" s="87" t="s">
        <v>118</v>
      </c>
      <c r="C51" s="63" t="s">
        <v>82</v>
      </c>
      <c r="D51" s="84" t="s">
        <v>149</v>
      </c>
      <c r="E51" s="16" t="s">
        <v>16</v>
      </c>
      <c r="F51" s="16" t="s">
        <v>7</v>
      </c>
      <c r="G51" s="19" t="s">
        <v>10</v>
      </c>
      <c r="H51" s="100">
        <v>2013</v>
      </c>
      <c r="I51" s="58">
        <f t="shared" ref="I51:I55" si="8">10-($I$16-H51)</f>
        <v>-3</v>
      </c>
      <c r="J51" s="93" t="s">
        <v>11</v>
      </c>
      <c r="K51" s="18" t="s">
        <v>105</v>
      </c>
      <c r="L51" s="33"/>
      <c r="M51" s="16"/>
      <c r="N51" s="32"/>
      <c r="O51" s="32"/>
      <c r="P51" s="32"/>
      <c r="Q51" s="33"/>
      <c r="R51" s="18"/>
    </row>
    <row r="52" spans="1:18" s="24" customFormat="1" ht="40.5" x14ac:dyDescent="0.35">
      <c r="A52" s="16">
        <v>35</v>
      </c>
      <c r="B52" s="87" t="s">
        <v>118</v>
      </c>
      <c r="C52" s="63" t="s">
        <v>82</v>
      </c>
      <c r="D52" s="84" t="s">
        <v>152</v>
      </c>
      <c r="E52" s="89" t="s">
        <v>16</v>
      </c>
      <c r="F52" s="89" t="s">
        <v>7</v>
      </c>
      <c r="G52" s="90" t="s">
        <v>22</v>
      </c>
      <c r="H52" s="100">
        <v>2007</v>
      </c>
      <c r="I52" s="58">
        <f>10-($I$16-H52)</f>
        <v>-9</v>
      </c>
      <c r="J52" s="93" t="s">
        <v>11</v>
      </c>
      <c r="K52" s="18" t="s">
        <v>105</v>
      </c>
      <c r="L52" s="33"/>
      <c r="M52" s="16"/>
      <c r="N52" s="32"/>
      <c r="O52" s="32"/>
      <c r="P52" s="32"/>
      <c r="Q52" s="33"/>
      <c r="R52" s="18"/>
    </row>
    <row r="53" spans="1:18" s="24" customFormat="1" ht="40.5" x14ac:dyDescent="0.35">
      <c r="A53" s="16">
        <v>36</v>
      </c>
      <c r="B53" s="87" t="s">
        <v>118</v>
      </c>
      <c r="C53" s="63" t="s">
        <v>82</v>
      </c>
      <c r="D53" s="84" t="s">
        <v>155</v>
      </c>
      <c r="E53" s="16" t="s">
        <v>6</v>
      </c>
      <c r="F53" s="16" t="s">
        <v>7</v>
      </c>
      <c r="G53" s="19" t="s">
        <v>39</v>
      </c>
      <c r="H53" s="100">
        <v>2006</v>
      </c>
      <c r="I53" s="58">
        <f>10-($I$16-H53)</f>
        <v>-10</v>
      </c>
      <c r="J53" s="93" t="s">
        <v>11</v>
      </c>
      <c r="K53" s="18" t="s">
        <v>105</v>
      </c>
      <c r="L53" s="33"/>
      <c r="M53" s="16"/>
      <c r="N53" s="32"/>
      <c r="O53" s="32"/>
      <c r="P53" s="32"/>
      <c r="Q53" s="33"/>
      <c r="R53" s="18"/>
    </row>
    <row r="54" spans="1:18" s="24" customFormat="1" ht="40.5" x14ac:dyDescent="0.35">
      <c r="A54" s="16">
        <v>37</v>
      </c>
      <c r="B54" s="87" t="s">
        <v>118</v>
      </c>
      <c r="C54" s="63" t="s">
        <v>82</v>
      </c>
      <c r="D54" s="84" t="s">
        <v>157</v>
      </c>
      <c r="E54" s="89" t="s">
        <v>6</v>
      </c>
      <c r="F54" s="89" t="s">
        <v>7</v>
      </c>
      <c r="G54" s="90" t="s">
        <v>10</v>
      </c>
      <c r="H54" s="100">
        <v>2013</v>
      </c>
      <c r="I54" s="58">
        <f>10-($I$16-H54)</f>
        <v>-3</v>
      </c>
      <c r="J54" s="93" t="s">
        <v>11</v>
      </c>
      <c r="K54" s="18" t="s">
        <v>105</v>
      </c>
      <c r="L54" s="33"/>
      <c r="M54" s="16"/>
      <c r="N54" s="32"/>
      <c r="O54" s="32"/>
      <c r="P54" s="32"/>
      <c r="Q54" s="33"/>
      <c r="R54" s="18"/>
    </row>
    <row r="55" spans="1:18" s="24" customFormat="1" ht="40.5" x14ac:dyDescent="0.35">
      <c r="A55" s="16">
        <v>38</v>
      </c>
      <c r="B55" s="87" t="s">
        <v>118</v>
      </c>
      <c r="C55" s="63" t="s">
        <v>82</v>
      </c>
      <c r="D55" s="84" t="s">
        <v>153</v>
      </c>
      <c r="E55" s="16" t="s">
        <v>6</v>
      </c>
      <c r="F55" s="16" t="s">
        <v>7</v>
      </c>
      <c r="G55" s="19" t="s">
        <v>38</v>
      </c>
      <c r="H55" s="100">
        <v>2011</v>
      </c>
      <c r="I55" s="58">
        <f t="shared" si="8"/>
        <v>-5</v>
      </c>
      <c r="J55" s="93" t="s">
        <v>11</v>
      </c>
      <c r="K55" s="18" t="s">
        <v>105</v>
      </c>
      <c r="L55" s="33"/>
      <c r="M55" s="16"/>
      <c r="N55" s="32"/>
      <c r="O55" s="32"/>
      <c r="P55" s="32"/>
      <c r="Q55" s="33"/>
      <c r="R55" s="18"/>
    </row>
    <row r="56" spans="1:18" s="24" customFormat="1" x14ac:dyDescent="0.35">
      <c r="A56" s="39" t="s">
        <v>66</v>
      </c>
      <c r="B56" s="17"/>
      <c r="C56" s="18"/>
      <c r="D56" s="16"/>
      <c r="E56" s="16"/>
      <c r="F56" s="16"/>
      <c r="G56" s="19"/>
      <c r="H56" s="82"/>
      <c r="I56" s="58"/>
      <c r="J56" s="32"/>
      <c r="K56" s="18"/>
      <c r="L56" s="33"/>
      <c r="M56" s="16"/>
      <c r="N56" s="32"/>
      <c r="O56" s="32"/>
      <c r="P56" s="32"/>
      <c r="Q56" s="33"/>
      <c r="R56" s="18"/>
    </row>
    <row r="57" spans="1:18" x14ac:dyDescent="0.35">
      <c r="A57" s="20"/>
      <c r="B57" s="21"/>
      <c r="C57" s="83"/>
      <c r="D57" s="76"/>
      <c r="E57" s="76"/>
      <c r="F57" s="76"/>
      <c r="G57" s="76"/>
      <c r="H57" s="76"/>
      <c r="I57" s="83"/>
      <c r="J57" s="83"/>
      <c r="K57" s="77"/>
      <c r="L57" s="77"/>
      <c r="M57" s="76"/>
      <c r="N57" s="76"/>
      <c r="O57" s="77"/>
      <c r="P57" s="77"/>
    </row>
    <row r="58" spans="1:18" x14ac:dyDescent="0.35">
      <c r="A58" s="20"/>
      <c r="B58" s="21"/>
      <c r="C58" s="83"/>
      <c r="D58" s="76"/>
      <c r="E58" s="76"/>
      <c r="F58" s="76"/>
      <c r="G58" s="76"/>
      <c r="H58" s="76"/>
      <c r="I58" s="83"/>
      <c r="J58" s="83"/>
      <c r="K58" s="77"/>
      <c r="L58" s="77"/>
      <c r="M58" s="76"/>
      <c r="N58" s="76"/>
      <c r="O58" s="77"/>
      <c r="P58" s="77"/>
    </row>
    <row r="59" spans="1:18" x14ac:dyDescent="0.35">
      <c r="B59" s="23"/>
    </row>
  </sheetData>
  <sheetProtection formatCells="0" formatColumns="0" formatRows="0" deleteRows="0" selectLockedCells="1" sort="0" autoFilter="0"/>
  <dataConsolidate/>
  <mergeCells count="3">
    <mergeCell ref="L14:R14"/>
    <mergeCell ref="C14:J14"/>
    <mergeCell ref="B6:C6"/>
  </mergeCells>
  <conditionalFormatting sqref="I56 I18:I20 I48:I49 I29:I45">
    <cfRule type="cellIs" dxfId="63" priority="88" stopIfTrue="1" operator="equal">
      <formula>-2015</formula>
    </cfRule>
  </conditionalFormatting>
  <conditionalFormatting sqref="L56 L18:L21 L48:L49 L29:L46">
    <cfRule type="cellIs" dxfId="62" priority="67" operator="equal">
      <formula>0</formula>
    </cfRule>
  </conditionalFormatting>
  <conditionalFormatting sqref="I56 I18:I20 I48:I49 I29:I45">
    <cfRule type="cellIs" dxfId="61" priority="65" stopIfTrue="1" operator="equal">
      <formula>-2014</formula>
    </cfRule>
  </conditionalFormatting>
  <conditionalFormatting sqref="I25:I27">
    <cfRule type="cellIs" dxfId="60" priority="64" stopIfTrue="1" operator="equal">
      <formula>-2015</formula>
    </cfRule>
  </conditionalFormatting>
  <conditionalFormatting sqref="L22:L27">
    <cfRule type="cellIs" dxfId="59" priority="63" operator="equal">
      <formula>0</formula>
    </cfRule>
  </conditionalFormatting>
  <conditionalFormatting sqref="I25:I27">
    <cfRule type="cellIs" dxfId="58" priority="62" stopIfTrue="1" operator="equal">
      <formula>-2014</formula>
    </cfRule>
  </conditionalFormatting>
  <conditionalFormatting sqref="L47">
    <cfRule type="cellIs" dxfId="57" priority="45" operator="equal">
      <formula>0</formula>
    </cfRule>
  </conditionalFormatting>
  <conditionalFormatting sqref="I21:I24">
    <cfRule type="cellIs" dxfId="56" priority="42" stopIfTrue="1" operator="equal">
      <formula>-2014</formula>
    </cfRule>
  </conditionalFormatting>
  <conditionalFormatting sqref="I21:I24">
    <cfRule type="cellIs" dxfId="55" priority="43" stopIfTrue="1" operator="equal">
      <formula>-2015</formula>
    </cfRule>
  </conditionalFormatting>
  <conditionalFormatting sqref="I28">
    <cfRule type="cellIs" dxfId="54" priority="41" stopIfTrue="1" operator="equal">
      <formula>-2015</formula>
    </cfRule>
  </conditionalFormatting>
  <conditionalFormatting sqref="L28">
    <cfRule type="cellIs" dxfId="53" priority="40" operator="equal">
      <formula>0</formula>
    </cfRule>
  </conditionalFormatting>
  <conditionalFormatting sqref="I28">
    <cfRule type="cellIs" dxfId="52" priority="39" stopIfTrue="1" operator="equal">
      <formula>-2014</formula>
    </cfRule>
  </conditionalFormatting>
  <conditionalFormatting sqref="I50">
    <cfRule type="cellIs" dxfId="51" priority="35" stopIfTrue="1" operator="equal">
      <formula>-2015</formula>
    </cfRule>
  </conditionalFormatting>
  <conditionalFormatting sqref="L50">
    <cfRule type="cellIs" dxfId="50" priority="34" operator="equal">
      <formula>0</formula>
    </cfRule>
  </conditionalFormatting>
  <conditionalFormatting sqref="I50">
    <cfRule type="cellIs" dxfId="49" priority="33" stopIfTrue="1" operator="equal">
      <formula>-2014</formula>
    </cfRule>
  </conditionalFormatting>
  <conditionalFormatting sqref="I51">
    <cfRule type="cellIs" dxfId="48" priority="17" stopIfTrue="1" operator="equal">
      <formula>-2015</formula>
    </cfRule>
  </conditionalFormatting>
  <conditionalFormatting sqref="L51">
    <cfRule type="cellIs" dxfId="47" priority="16" operator="equal">
      <formula>0</formula>
    </cfRule>
  </conditionalFormatting>
  <conditionalFormatting sqref="I51">
    <cfRule type="cellIs" dxfId="46" priority="15" stopIfTrue="1" operator="equal">
      <formula>-2014</formula>
    </cfRule>
  </conditionalFormatting>
  <conditionalFormatting sqref="I55">
    <cfRule type="cellIs" dxfId="45" priority="14" stopIfTrue="1" operator="equal">
      <formula>-2015</formula>
    </cfRule>
  </conditionalFormatting>
  <conditionalFormatting sqref="L55">
    <cfRule type="cellIs" dxfId="44" priority="13" operator="equal">
      <formula>0</formula>
    </cfRule>
  </conditionalFormatting>
  <conditionalFormatting sqref="I55">
    <cfRule type="cellIs" dxfId="43" priority="12" stopIfTrue="1" operator="equal">
      <formula>-2014</formula>
    </cfRule>
  </conditionalFormatting>
  <conditionalFormatting sqref="I53">
    <cfRule type="cellIs" dxfId="42" priority="11" stopIfTrue="1" operator="equal">
      <formula>-2015</formula>
    </cfRule>
  </conditionalFormatting>
  <conditionalFormatting sqref="L53">
    <cfRule type="cellIs" dxfId="41" priority="10" operator="equal">
      <formula>0</formula>
    </cfRule>
  </conditionalFormatting>
  <conditionalFormatting sqref="I53">
    <cfRule type="cellIs" dxfId="40" priority="9" stopIfTrue="1" operator="equal">
      <formula>-2014</formula>
    </cfRule>
  </conditionalFormatting>
  <conditionalFormatting sqref="I54">
    <cfRule type="cellIs" dxfId="39" priority="8" stopIfTrue="1" operator="equal">
      <formula>-2015</formula>
    </cfRule>
  </conditionalFormatting>
  <conditionalFormatting sqref="L54">
    <cfRule type="cellIs" dxfId="38" priority="7" operator="equal">
      <formula>0</formula>
    </cfRule>
  </conditionalFormatting>
  <conditionalFormatting sqref="I54">
    <cfRule type="cellIs" dxfId="37" priority="6" stopIfTrue="1" operator="equal">
      <formula>-2014</formula>
    </cfRule>
  </conditionalFormatting>
  <conditionalFormatting sqref="I52">
    <cfRule type="cellIs" dxfId="36" priority="5" stopIfTrue="1" operator="equal">
      <formula>-2015</formula>
    </cfRule>
  </conditionalFormatting>
  <conditionalFormatting sqref="L52">
    <cfRule type="cellIs" dxfId="35" priority="4" operator="equal">
      <formula>0</formula>
    </cfRule>
  </conditionalFormatting>
  <conditionalFormatting sqref="I52">
    <cfRule type="cellIs" dxfId="34" priority="3" stopIfTrue="1" operator="equal">
      <formula>-2014</formula>
    </cfRule>
  </conditionalFormatting>
  <conditionalFormatting sqref="I46:I47">
    <cfRule type="cellIs" dxfId="33" priority="2" stopIfTrue="1" operator="equal">
      <formula>-2015</formula>
    </cfRule>
  </conditionalFormatting>
  <conditionalFormatting sqref="I46:I47">
    <cfRule type="cellIs" dxfId="32" priority="1" stopIfTrue="1" operator="equal">
      <formula>-2014</formula>
    </cfRule>
  </conditionalFormatting>
  <dataValidations count="2">
    <dataValidation type="whole" operator="equal" allowBlank="1" showInputMessage="1" showErrorMessage="1" sqref="I16">
      <formula1>2024</formula1>
    </dataValidation>
    <dataValidation type="list" allowBlank="1" showInputMessage="1" showErrorMessage="1" sqref="J56 P18:P56">
      <formula1>$E$4:$E$5</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List!$A$3:$A$4</xm:f>
          </x14:formula1>
          <xm:sqref>C56</xm:sqref>
        </x14:dataValidation>
        <x14:dataValidation type="list" allowBlank="1" showInputMessage="1" showErrorMessage="1">
          <x14:formula1>
            <xm:f>List!$E$3:$E$4</xm:f>
          </x14:formula1>
          <xm:sqref>J18:J55</xm:sqref>
        </x14:dataValidation>
        <x14:dataValidation type="list" allowBlank="1" showInputMessage="1" showErrorMessage="1">
          <x14:formula1>
            <xm:f>List!$A$3:$A$5</xm:f>
          </x14:formula1>
          <xm:sqref>C18:C55</xm:sqref>
        </x14:dataValidation>
        <x14:dataValidation type="list" allowBlank="1" showInputMessage="1" showErrorMessage="1">
          <x14:formula1>
            <xm:f>List!$F$3:$F$6</xm:f>
          </x14:formula1>
          <xm:sqref>K18:K56</xm:sqref>
        </x14:dataValidation>
        <x14:dataValidation type="list" allowBlank="1" showInputMessage="1" showErrorMessage="1">
          <x14:formula1>
            <xm:f>List!$D$3:$D$7</xm:f>
          </x14:formula1>
          <xm:sqref>O18:O56 G18:G56</xm:sqref>
        </x14:dataValidation>
        <x14:dataValidation type="list" allowBlank="1" showInputMessage="1" showErrorMessage="1">
          <x14:formula1>
            <xm:f>List!$C$3:$C$7</xm:f>
          </x14:formula1>
          <xm:sqref>N18:N56 F18:F56</xm:sqref>
        </x14:dataValidation>
        <x14:dataValidation type="list" allowBlank="1" showInputMessage="1" showErrorMessage="1">
          <x14:formula1>
            <xm:f>List!$B$3:$B$8</xm:f>
          </x14:formula1>
          <xm:sqref>M18:M56 E18:E56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5"/>
  <sheetViews>
    <sheetView showGridLines="0" tabSelected="1" topLeftCell="A13" zoomScale="90" zoomScaleNormal="90" workbookViewId="0">
      <pane xSplit="3" ySplit="5" topLeftCell="D30" activePane="bottomRight" state="frozen"/>
      <selection activeCell="A13" sqref="A13"/>
      <selection pane="topRight" activeCell="D13" sqref="D13"/>
      <selection pane="bottomLeft" activeCell="A18" sqref="A18"/>
      <selection pane="bottomRight" activeCell="B45" sqref="B45"/>
    </sheetView>
  </sheetViews>
  <sheetFormatPr defaultRowHeight="20.25" x14ac:dyDescent="0.35"/>
  <cols>
    <col min="1" max="1" width="3.6640625" style="22" customWidth="1"/>
    <col min="2" max="2" width="26.83203125" style="31" customWidth="1"/>
    <col min="3" max="3" width="9.83203125" style="24" customWidth="1"/>
    <col min="4" max="4" width="8.6640625" style="24"/>
    <col min="5" max="5" width="9.08203125" style="24" bestFit="1" customWidth="1"/>
    <col min="6" max="6" width="8.6640625" style="24"/>
    <col min="7" max="7" width="9.33203125" style="24" bestFit="1" customWidth="1"/>
    <col min="8" max="8" width="8.6640625" style="24"/>
    <col min="9" max="9" width="11.5" style="78" customWidth="1"/>
    <col min="10" max="10" width="11" style="78" customWidth="1"/>
    <col min="11" max="11" width="17.5" style="24" customWidth="1"/>
    <col min="12" max="17" width="8.6640625" style="24"/>
    <col min="18" max="18" width="30.75" style="24" customWidth="1"/>
    <col min="19" max="16384" width="8.6640625" style="22"/>
  </cols>
  <sheetData>
    <row r="1" spans="1:18" x14ac:dyDescent="0.35">
      <c r="B1" s="25"/>
      <c r="C1" s="78"/>
      <c r="K1" s="78"/>
      <c r="L1" s="78"/>
      <c r="M1" s="78"/>
      <c r="N1" s="78"/>
      <c r="O1" s="78"/>
      <c r="P1" s="78"/>
    </row>
    <row r="2" spans="1:18" ht="22.5" x14ac:dyDescent="0.35">
      <c r="A2" s="26"/>
      <c r="B2" s="45" t="s">
        <v>74</v>
      </c>
      <c r="C2" s="29"/>
      <c r="D2" s="27"/>
      <c r="E2" s="27"/>
      <c r="F2" s="27"/>
      <c r="G2" s="27"/>
      <c r="H2" s="27"/>
      <c r="I2" s="29"/>
      <c r="J2" s="29"/>
      <c r="K2" s="78"/>
      <c r="L2" s="78"/>
      <c r="M2" s="78"/>
      <c r="N2" s="78"/>
      <c r="O2" s="78"/>
      <c r="P2" s="78"/>
    </row>
    <row r="3" spans="1:18" x14ac:dyDescent="0.35">
      <c r="A3" s="26"/>
      <c r="B3" s="46" t="s">
        <v>71</v>
      </c>
      <c r="C3" s="29"/>
      <c r="D3" s="27"/>
      <c r="E3" s="27"/>
      <c r="F3" s="27"/>
      <c r="G3" s="27"/>
      <c r="H3" s="27"/>
      <c r="I3" s="29"/>
      <c r="J3" s="29"/>
      <c r="K3" s="78"/>
      <c r="L3" s="78"/>
      <c r="M3" s="78"/>
      <c r="N3" s="78"/>
      <c r="O3" s="78"/>
      <c r="P3" s="78"/>
    </row>
    <row r="4" spans="1:18" x14ac:dyDescent="0.35">
      <c r="A4" s="26"/>
      <c r="B4" s="47" t="s">
        <v>101</v>
      </c>
      <c r="C4" s="29"/>
      <c r="D4" s="27"/>
      <c r="E4" s="27"/>
      <c r="F4" s="27"/>
      <c r="G4" s="27"/>
      <c r="H4" s="27"/>
      <c r="I4" s="29"/>
      <c r="J4" s="29"/>
      <c r="K4" s="78"/>
      <c r="L4" s="78"/>
      <c r="M4" s="78"/>
      <c r="N4" s="78"/>
      <c r="O4" s="78"/>
      <c r="P4" s="78"/>
    </row>
    <row r="5" spans="1:18" x14ac:dyDescent="0.35">
      <c r="A5" s="26"/>
      <c r="B5" s="47" t="s">
        <v>68</v>
      </c>
      <c r="C5" s="29"/>
      <c r="D5" s="27"/>
      <c r="E5" s="27"/>
      <c r="F5" s="27"/>
      <c r="G5" s="27"/>
      <c r="H5" s="27"/>
      <c r="I5" s="29"/>
      <c r="J5" s="29"/>
      <c r="K5" s="78"/>
      <c r="L5" s="78"/>
      <c r="M5" s="78"/>
      <c r="N5" s="78"/>
      <c r="O5" s="78"/>
      <c r="P5" s="78"/>
    </row>
    <row r="6" spans="1:18" x14ac:dyDescent="0.35">
      <c r="A6" s="26"/>
      <c r="B6" s="112" t="s">
        <v>116</v>
      </c>
      <c r="C6" s="113"/>
      <c r="D6" s="27"/>
      <c r="E6" s="27"/>
      <c r="F6" s="27"/>
      <c r="G6" s="27"/>
      <c r="H6" s="27"/>
      <c r="I6" s="29"/>
      <c r="J6" s="29"/>
      <c r="K6" s="78"/>
      <c r="L6" s="78"/>
      <c r="M6" s="78"/>
      <c r="N6" s="78"/>
      <c r="O6" s="78"/>
      <c r="P6" s="78"/>
    </row>
    <row r="7" spans="1:18" ht="21" thickBot="1" x14ac:dyDescent="0.4">
      <c r="A7" s="28"/>
      <c r="B7" s="48" t="s">
        <v>34</v>
      </c>
      <c r="C7" s="29"/>
      <c r="D7" s="27"/>
      <c r="E7" s="27"/>
      <c r="F7" s="27"/>
      <c r="G7" s="27"/>
      <c r="H7" s="27"/>
      <c r="I7" s="29"/>
      <c r="J7" s="29"/>
      <c r="K7" s="78"/>
      <c r="L7" s="78"/>
      <c r="M7" s="78"/>
      <c r="N7" s="78"/>
      <c r="O7" s="78"/>
      <c r="P7" s="78"/>
    </row>
    <row r="8" spans="1:18" ht="21" thickBot="1" x14ac:dyDescent="0.4">
      <c r="B8" s="30" t="s">
        <v>109</v>
      </c>
      <c r="C8" s="29"/>
      <c r="E8" s="79">
        <v>38</v>
      </c>
      <c r="F8" s="27"/>
      <c r="H8" s="27"/>
      <c r="I8" s="29"/>
      <c r="J8" s="29"/>
      <c r="K8" s="78"/>
      <c r="L8" s="78"/>
      <c r="M8" s="78"/>
      <c r="N8" s="78"/>
      <c r="O8" s="78"/>
      <c r="P8" s="78"/>
    </row>
    <row r="9" spans="1:18" ht="21" thickBot="1" x14ac:dyDescent="0.4">
      <c r="B9" s="30" t="s">
        <v>98</v>
      </c>
      <c r="C9" s="29"/>
      <c r="E9" s="79">
        <v>34</v>
      </c>
      <c r="F9" s="27"/>
      <c r="H9" s="27"/>
      <c r="I9" s="29"/>
      <c r="J9" s="29"/>
      <c r="K9" s="78"/>
      <c r="L9" s="78"/>
      <c r="M9" s="78"/>
      <c r="N9" s="78"/>
      <c r="O9" s="78"/>
      <c r="P9" s="78"/>
    </row>
    <row r="10" spans="1:18" ht="21" thickBot="1" x14ac:dyDescent="0.4">
      <c r="B10" s="55" t="s">
        <v>102</v>
      </c>
      <c r="C10" s="80"/>
      <c r="E10" s="79">
        <f>+I17</f>
        <v>26</v>
      </c>
      <c r="F10" s="27"/>
      <c r="H10" s="27"/>
      <c r="I10" s="29"/>
      <c r="J10" s="29"/>
      <c r="K10" s="78"/>
      <c r="L10" s="78"/>
      <c r="M10" s="78"/>
      <c r="N10" s="78"/>
      <c r="O10" s="78"/>
      <c r="P10" s="78"/>
    </row>
    <row r="11" spans="1:18" ht="30.75" thickBot="1" x14ac:dyDescent="0.4">
      <c r="B11" s="54" t="s">
        <v>97</v>
      </c>
      <c r="C11" s="80"/>
      <c r="E11" s="79">
        <f>+L17</f>
        <v>6</v>
      </c>
      <c r="F11" s="27"/>
      <c r="H11" s="27"/>
      <c r="I11" s="29"/>
      <c r="J11" s="29"/>
      <c r="K11" s="78"/>
      <c r="L11" s="78"/>
      <c r="M11" s="78"/>
      <c r="N11" s="78"/>
      <c r="O11" s="78"/>
      <c r="P11" s="78"/>
    </row>
    <row r="12" spans="1:18" ht="21" thickBot="1" x14ac:dyDescent="0.4">
      <c r="B12" s="53" t="s">
        <v>77</v>
      </c>
      <c r="C12" s="80"/>
      <c r="E12" s="81">
        <f>+Q17</f>
        <v>93500</v>
      </c>
      <c r="F12" s="27"/>
      <c r="H12" s="27"/>
      <c r="I12" s="29"/>
      <c r="J12" s="29"/>
      <c r="K12" s="78"/>
      <c r="L12" s="78"/>
      <c r="M12" s="78"/>
      <c r="N12" s="78"/>
      <c r="O12" s="78"/>
      <c r="P12" s="78"/>
    </row>
    <row r="13" spans="1:18" ht="21" thickBot="1" x14ac:dyDescent="0.4">
      <c r="B13" s="30"/>
      <c r="C13" s="29"/>
      <c r="D13" s="27"/>
      <c r="E13" s="27"/>
      <c r="F13" s="27"/>
      <c r="G13" s="27"/>
      <c r="H13" s="27"/>
      <c r="K13" s="78"/>
      <c r="L13" s="78"/>
      <c r="M13" s="78"/>
      <c r="N13" s="78"/>
      <c r="O13" s="78"/>
      <c r="P13" s="78"/>
    </row>
    <row r="14" spans="1:18" ht="42.75" customHeight="1" thickBot="1" x14ac:dyDescent="0.4">
      <c r="A14" s="60"/>
      <c r="B14" s="59" t="s">
        <v>107</v>
      </c>
      <c r="C14" s="110" t="s">
        <v>40</v>
      </c>
      <c r="D14" s="111"/>
      <c r="E14" s="111"/>
      <c r="F14" s="111"/>
      <c r="G14" s="111"/>
      <c r="H14" s="111"/>
      <c r="I14" s="111"/>
      <c r="J14" s="111"/>
      <c r="K14" s="65"/>
      <c r="L14" s="107" t="s">
        <v>70</v>
      </c>
      <c r="M14" s="108"/>
      <c r="N14" s="108"/>
      <c r="O14" s="108"/>
      <c r="P14" s="108"/>
      <c r="Q14" s="108"/>
      <c r="R14" s="109"/>
    </row>
    <row r="15" spans="1:18" ht="69.75" thickBot="1" x14ac:dyDescent="0.4">
      <c r="A15" s="49" t="s">
        <v>0</v>
      </c>
      <c r="B15" s="49" t="s">
        <v>1</v>
      </c>
      <c r="C15" s="66" t="s">
        <v>42</v>
      </c>
      <c r="D15" s="67" t="s">
        <v>41</v>
      </c>
      <c r="E15" s="68" t="s">
        <v>61</v>
      </c>
      <c r="F15" s="68" t="s">
        <v>21</v>
      </c>
      <c r="G15" s="68" t="s">
        <v>36</v>
      </c>
      <c r="H15" s="68" t="s">
        <v>60</v>
      </c>
      <c r="I15" s="69" t="s">
        <v>62</v>
      </c>
      <c r="J15" s="70" t="s">
        <v>69</v>
      </c>
      <c r="K15" s="71" t="s">
        <v>114</v>
      </c>
      <c r="L15" s="67" t="s">
        <v>3</v>
      </c>
      <c r="M15" s="68" t="s">
        <v>61</v>
      </c>
      <c r="N15" s="68" t="s">
        <v>21</v>
      </c>
      <c r="O15" s="68" t="s">
        <v>37</v>
      </c>
      <c r="P15" s="67" t="s">
        <v>4</v>
      </c>
      <c r="Q15" s="67" t="s">
        <v>5</v>
      </c>
      <c r="R15" s="67" t="s">
        <v>113</v>
      </c>
    </row>
    <row r="16" spans="1:18" hidden="1" x14ac:dyDescent="0.35">
      <c r="A16" s="40"/>
      <c r="B16" s="41"/>
      <c r="C16" s="72"/>
      <c r="D16" s="73"/>
      <c r="E16" s="74"/>
      <c r="F16" s="74"/>
      <c r="G16" s="74"/>
      <c r="H16" s="74"/>
      <c r="I16" s="75">
        <f>+List!A1</f>
        <v>2026</v>
      </c>
      <c r="J16" s="73"/>
      <c r="K16" s="73"/>
      <c r="L16" s="73"/>
      <c r="M16" s="74"/>
      <c r="N16" s="74"/>
      <c r="O16" s="74"/>
      <c r="P16" s="73"/>
      <c r="Q16" s="73"/>
      <c r="R16" s="73"/>
    </row>
    <row r="17" spans="1:18" s="24" customFormat="1" x14ac:dyDescent="0.35">
      <c r="A17" s="13"/>
      <c r="B17" s="14"/>
      <c r="C17" s="15"/>
      <c r="D17" s="15"/>
      <c r="E17" s="15"/>
      <c r="F17" s="15"/>
      <c r="G17" s="15"/>
      <c r="H17" s="15"/>
      <c r="I17" s="50">
        <f>COUNTIF(I18:I52,"&lt;0")</f>
        <v>26</v>
      </c>
      <c r="J17" s="15"/>
      <c r="K17" s="15"/>
      <c r="L17" s="56">
        <f>SUM(L18:L52)</f>
        <v>6</v>
      </c>
      <c r="M17" s="15"/>
      <c r="N17" s="15"/>
      <c r="O17" s="15"/>
      <c r="P17" s="15"/>
      <c r="Q17" s="57">
        <f>SUM(Q18:Q52)</f>
        <v>93500</v>
      </c>
      <c r="R17" s="15"/>
    </row>
    <row r="18" spans="1:18" s="106" customFormat="1" ht="67.5" x14ac:dyDescent="0.35">
      <c r="A18" s="64">
        <v>1</v>
      </c>
      <c r="B18" s="101" t="s">
        <v>119</v>
      </c>
      <c r="C18" s="63" t="s">
        <v>26</v>
      </c>
      <c r="D18" s="63" t="s">
        <v>153</v>
      </c>
      <c r="E18" s="64" t="s">
        <v>6</v>
      </c>
      <c r="F18" s="64" t="s">
        <v>7</v>
      </c>
      <c r="G18" s="102" t="s">
        <v>38</v>
      </c>
      <c r="H18" s="103">
        <v>2011</v>
      </c>
      <c r="I18" s="104">
        <f>10-($I$16-H18)</f>
        <v>-5</v>
      </c>
      <c r="J18" s="93" t="s">
        <v>11</v>
      </c>
      <c r="K18" s="63" t="s">
        <v>110</v>
      </c>
      <c r="L18" s="105">
        <v>1</v>
      </c>
      <c r="M18" s="64" t="s">
        <v>6</v>
      </c>
      <c r="N18" s="93" t="s">
        <v>7</v>
      </c>
      <c r="O18" s="93" t="s">
        <v>38</v>
      </c>
      <c r="P18" s="93"/>
      <c r="Q18" s="105">
        <v>15000</v>
      </c>
      <c r="R18" s="63" t="s">
        <v>161</v>
      </c>
    </row>
    <row r="19" spans="1:18" s="106" customFormat="1" ht="60.75" customHeight="1" x14ac:dyDescent="0.35">
      <c r="A19" s="64">
        <v>2</v>
      </c>
      <c r="B19" s="101" t="s">
        <v>120</v>
      </c>
      <c r="C19" s="63" t="s">
        <v>26</v>
      </c>
      <c r="D19" s="63"/>
      <c r="E19" s="64"/>
      <c r="F19" s="64"/>
      <c r="G19" s="102"/>
      <c r="H19" s="103"/>
      <c r="I19" s="104"/>
      <c r="J19" s="93"/>
      <c r="K19" s="63" t="s">
        <v>106</v>
      </c>
      <c r="L19" s="105">
        <v>1</v>
      </c>
      <c r="M19" s="64" t="s">
        <v>6</v>
      </c>
      <c r="N19" s="93" t="s">
        <v>7</v>
      </c>
      <c r="O19" s="93" t="s">
        <v>38</v>
      </c>
      <c r="P19" s="93"/>
      <c r="Q19" s="105">
        <v>15000</v>
      </c>
      <c r="R19" s="63" t="s">
        <v>162</v>
      </c>
    </row>
    <row r="20" spans="1:18" s="106" customFormat="1" ht="64.5" customHeight="1" x14ac:dyDescent="0.35">
      <c r="A20" s="64">
        <v>3</v>
      </c>
      <c r="B20" s="101" t="s">
        <v>121</v>
      </c>
      <c r="C20" s="63" t="s">
        <v>26</v>
      </c>
      <c r="D20" s="63"/>
      <c r="E20" s="64"/>
      <c r="F20" s="64"/>
      <c r="G20" s="102"/>
      <c r="H20" s="103"/>
      <c r="I20" s="104"/>
      <c r="J20" s="93"/>
      <c r="K20" s="63" t="s">
        <v>106</v>
      </c>
      <c r="L20" s="105">
        <v>1</v>
      </c>
      <c r="M20" s="64" t="s">
        <v>6</v>
      </c>
      <c r="N20" s="93" t="s">
        <v>7</v>
      </c>
      <c r="O20" s="93" t="s">
        <v>38</v>
      </c>
      <c r="P20" s="93"/>
      <c r="Q20" s="105">
        <v>15000</v>
      </c>
      <c r="R20" s="63" t="s">
        <v>162</v>
      </c>
    </row>
    <row r="21" spans="1:18" s="106" customFormat="1" ht="64.5" customHeight="1" x14ac:dyDescent="0.35">
      <c r="A21" s="64">
        <v>4</v>
      </c>
      <c r="B21" s="101" t="s">
        <v>122</v>
      </c>
      <c r="C21" s="63" t="s">
        <v>26</v>
      </c>
      <c r="D21" s="64"/>
      <c r="E21" s="64"/>
      <c r="F21" s="64"/>
      <c r="G21" s="102"/>
      <c r="H21" s="103"/>
      <c r="I21" s="104"/>
      <c r="J21" s="93"/>
      <c r="K21" s="63" t="s">
        <v>106</v>
      </c>
      <c r="L21" s="105">
        <v>1</v>
      </c>
      <c r="M21" s="64" t="s">
        <v>6</v>
      </c>
      <c r="N21" s="93" t="s">
        <v>7</v>
      </c>
      <c r="O21" s="93" t="s">
        <v>38</v>
      </c>
      <c r="P21" s="93"/>
      <c r="Q21" s="105">
        <v>15000</v>
      </c>
      <c r="R21" s="63" t="s">
        <v>162</v>
      </c>
    </row>
    <row r="22" spans="1:18" s="106" customFormat="1" ht="64.5" customHeight="1" x14ac:dyDescent="0.35">
      <c r="A22" s="64">
        <v>5</v>
      </c>
      <c r="B22" s="101" t="s">
        <v>123</v>
      </c>
      <c r="C22" s="63" t="s">
        <v>26</v>
      </c>
      <c r="D22" s="64"/>
      <c r="E22" s="64"/>
      <c r="F22" s="64"/>
      <c r="G22" s="102"/>
      <c r="H22" s="103"/>
      <c r="I22" s="104"/>
      <c r="J22" s="93"/>
      <c r="K22" s="63" t="s">
        <v>106</v>
      </c>
      <c r="L22" s="105">
        <v>1</v>
      </c>
      <c r="M22" s="64" t="s">
        <v>6</v>
      </c>
      <c r="N22" s="93" t="s">
        <v>7</v>
      </c>
      <c r="O22" s="93" t="s">
        <v>38</v>
      </c>
      <c r="P22" s="93"/>
      <c r="Q22" s="105">
        <v>15000</v>
      </c>
      <c r="R22" s="63" t="s">
        <v>162</v>
      </c>
    </row>
    <row r="23" spans="1:18" s="106" customFormat="1" ht="94.5" x14ac:dyDescent="0.35">
      <c r="A23" s="64">
        <v>6</v>
      </c>
      <c r="B23" s="101" t="s">
        <v>124</v>
      </c>
      <c r="C23" s="63" t="s">
        <v>108</v>
      </c>
      <c r="D23" s="63" t="s">
        <v>127</v>
      </c>
      <c r="E23" s="64" t="s">
        <v>20</v>
      </c>
      <c r="F23" s="64" t="s">
        <v>12</v>
      </c>
      <c r="G23" s="102" t="s">
        <v>38</v>
      </c>
      <c r="H23" s="103">
        <v>2014</v>
      </c>
      <c r="I23" s="104">
        <f t="shared" ref="I23:I43" si="0">10-($I$16-H23)</f>
        <v>-2</v>
      </c>
      <c r="J23" s="93" t="s">
        <v>11</v>
      </c>
      <c r="K23" s="63" t="s">
        <v>110</v>
      </c>
      <c r="L23" s="105">
        <v>1</v>
      </c>
      <c r="M23" s="64" t="s">
        <v>20</v>
      </c>
      <c r="N23" s="93" t="s">
        <v>7</v>
      </c>
      <c r="O23" s="93" t="s">
        <v>38</v>
      </c>
      <c r="P23" s="93"/>
      <c r="Q23" s="105">
        <v>18500</v>
      </c>
      <c r="R23" s="63" t="s">
        <v>158</v>
      </c>
    </row>
    <row r="24" spans="1:18" s="106" customFormat="1" ht="40.5" x14ac:dyDescent="0.35">
      <c r="A24" s="64">
        <v>7</v>
      </c>
      <c r="B24" s="101" t="s">
        <v>118</v>
      </c>
      <c r="C24" s="63" t="s">
        <v>82</v>
      </c>
      <c r="D24" s="63" t="s">
        <v>154</v>
      </c>
      <c r="E24" s="64" t="s">
        <v>6</v>
      </c>
      <c r="F24" s="64" t="s">
        <v>7</v>
      </c>
      <c r="G24" s="102" t="s">
        <v>38</v>
      </c>
      <c r="H24" s="103">
        <v>2011</v>
      </c>
      <c r="I24" s="104">
        <f t="shared" si="0"/>
        <v>-5</v>
      </c>
      <c r="J24" s="93" t="s">
        <v>11</v>
      </c>
      <c r="K24" s="63" t="s">
        <v>105</v>
      </c>
      <c r="L24" s="105"/>
      <c r="M24" s="64"/>
      <c r="N24" s="93"/>
      <c r="O24" s="93"/>
      <c r="P24" s="93"/>
      <c r="Q24" s="105"/>
      <c r="R24" s="63"/>
    </row>
    <row r="25" spans="1:18" s="106" customFormat="1" ht="40.5" x14ac:dyDescent="0.35">
      <c r="A25" s="64">
        <v>8</v>
      </c>
      <c r="B25" s="101" t="s">
        <v>118</v>
      </c>
      <c r="C25" s="63" t="s">
        <v>82</v>
      </c>
      <c r="D25" s="63" t="s">
        <v>130</v>
      </c>
      <c r="E25" s="64" t="s">
        <v>6</v>
      </c>
      <c r="F25" s="64" t="s">
        <v>7</v>
      </c>
      <c r="G25" s="102" t="s">
        <v>10</v>
      </c>
      <c r="H25" s="103">
        <v>2013</v>
      </c>
      <c r="I25" s="104">
        <f t="shared" si="0"/>
        <v>-3</v>
      </c>
      <c r="J25" s="93" t="s">
        <v>11</v>
      </c>
      <c r="K25" s="63" t="s">
        <v>105</v>
      </c>
      <c r="L25" s="105"/>
      <c r="M25" s="64"/>
      <c r="N25" s="93"/>
      <c r="O25" s="93"/>
      <c r="P25" s="93"/>
      <c r="Q25" s="105"/>
      <c r="R25" s="63"/>
    </row>
    <row r="26" spans="1:18" s="106" customFormat="1" ht="40.5" x14ac:dyDescent="0.35">
      <c r="A26" s="64">
        <v>9</v>
      </c>
      <c r="B26" s="101" t="s">
        <v>140</v>
      </c>
      <c r="C26" s="63" t="s">
        <v>82</v>
      </c>
      <c r="D26" s="63" t="s">
        <v>130</v>
      </c>
      <c r="E26" s="64" t="s">
        <v>6</v>
      </c>
      <c r="F26" s="64" t="s">
        <v>7</v>
      </c>
      <c r="G26" s="102" t="s">
        <v>10</v>
      </c>
      <c r="H26" s="103">
        <v>2013</v>
      </c>
      <c r="I26" s="104">
        <f t="shared" si="0"/>
        <v>-3</v>
      </c>
      <c r="J26" s="93" t="s">
        <v>11</v>
      </c>
      <c r="K26" s="63" t="s">
        <v>105</v>
      </c>
      <c r="L26" s="105"/>
      <c r="M26" s="64"/>
      <c r="N26" s="93"/>
      <c r="O26" s="93"/>
      <c r="P26" s="93"/>
      <c r="Q26" s="105"/>
      <c r="R26" s="63"/>
    </row>
    <row r="27" spans="1:18" s="106" customFormat="1" ht="40.5" x14ac:dyDescent="0.35">
      <c r="A27" s="64">
        <v>10</v>
      </c>
      <c r="B27" s="101" t="s">
        <v>134</v>
      </c>
      <c r="C27" s="63" t="s">
        <v>82</v>
      </c>
      <c r="D27" s="63" t="s">
        <v>131</v>
      </c>
      <c r="E27" s="64" t="s">
        <v>6</v>
      </c>
      <c r="F27" s="64" t="s">
        <v>7</v>
      </c>
      <c r="G27" s="102" t="s">
        <v>10</v>
      </c>
      <c r="H27" s="103">
        <v>2013</v>
      </c>
      <c r="I27" s="104">
        <f t="shared" si="0"/>
        <v>-3</v>
      </c>
      <c r="J27" s="93" t="s">
        <v>11</v>
      </c>
      <c r="K27" s="63" t="s">
        <v>105</v>
      </c>
      <c r="L27" s="105"/>
      <c r="M27" s="64"/>
      <c r="N27" s="93"/>
      <c r="O27" s="93"/>
      <c r="P27" s="93"/>
      <c r="Q27" s="105"/>
      <c r="R27" s="63"/>
    </row>
    <row r="28" spans="1:18" s="106" customFormat="1" ht="40.5" x14ac:dyDescent="0.35">
      <c r="A28" s="64">
        <v>11</v>
      </c>
      <c r="B28" s="101" t="s">
        <v>135</v>
      </c>
      <c r="C28" s="63" t="s">
        <v>82</v>
      </c>
      <c r="D28" s="63" t="s">
        <v>131</v>
      </c>
      <c r="E28" s="64" t="s">
        <v>6</v>
      </c>
      <c r="F28" s="64" t="s">
        <v>7</v>
      </c>
      <c r="G28" s="102" t="s">
        <v>10</v>
      </c>
      <c r="H28" s="103">
        <v>2013</v>
      </c>
      <c r="I28" s="104">
        <f t="shared" si="0"/>
        <v>-3</v>
      </c>
      <c r="J28" s="93" t="s">
        <v>11</v>
      </c>
      <c r="K28" s="63" t="s">
        <v>105</v>
      </c>
      <c r="L28" s="105"/>
      <c r="M28" s="64"/>
      <c r="N28" s="93"/>
      <c r="O28" s="93"/>
      <c r="P28" s="93"/>
      <c r="Q28" s="105"/>
      <c r="R28" s="63"/>
    </row>
    <row r="29" spans="1:18" s="106" customFormat="1" ht="40.5" x14ac:dyDescent="0.35">
      <c r="A29" s="64">
        <v>12</v>
      </c>
      <c r="B29" s="101" t="s">
        <v>137</v>
      </c>
      <c r="C29" s="63" t="s">
        <v>82</v>
      </c>
      <c r="D29" s="63" t="s">
        <v>130</v>
      </c>
      <c r="E29" s="64" t="s">
        <v>6</v>
      </c>
      <c r="F29" s="64" t="s">
        <v>7</v>
      </c>
      <c r="G29" s="102" t="s">
        <v>10</v>
      </c>
      <c r="H29" s="103">
        <v>2013</v>
      </c>
      <c r="I29" s="104">
        <f t="shared" si="0"/>
        <v>-3</v>
      </c>
      <c r="J29" s="93" t="s">
        <v>11</v>
      </c>
      <c r="K29" s="63" t="s">
        <v>105</v>
      </c>
      <c r="L29" s="105"/>
      <c r="M29" s="64"/>
      <c r="N29" s="93"/>
      <c r="O29" s="93"/>
      <c r="P29" s="93"/>
      <c r="Q29" s="105"/>
      <c r="R29" s="63"/>
    </row>
    <row r="30" spans="1:18" s="106" customFormat="1" ht="40.5" x14ac:dyDescent="0.35">
      <c r="A30" s="64">
        <v>13</v>
      </c>
      <c r="B30" s="101" t="s">
        <v>164</v>
      </c>
      <c r="C30" s="63" t="s">
        <v>82</v>
      </c>
      <c r="D30" s="63" t="s">
        <v>130</v>
      </c>
      <c r="E30" s="64" t="s">
        <v>6</v>
      </c>
      <c r="F30" s="64" t="s">
        <v>7</v>
      </c>
      <c r="G30" s="102" t="s">
        <v>10</v>
      </c>
      <c r="H30" s="103">
        <v>2013</v>
      </c>
      <c r="I30" s="104">
        <f t="shared" si="0"/>
        <v>-3</v>
      </c>
      <c r="J30" s="93" t="s">
        <v>11</v>
      </c>
      <c r="K30" s="63" t="s">
        <v>105</v>
      </c>
      <c r="L30" s="105"/>
      <c r="M30" s="64"/>
      <c r="N30" s="93"/>
      <c r="O30" s="93"/>
      <c r="P30" s="93"/>
      <c r="Q30" s="105"/>
      <c r="R30" s="63"/>
    </row>
    <row r="31" spans="1:18" s="106" customFormat="1" ht="40.5" x14ac:dyDescent="0.35">
      <c r="A31" s="64">
        <v>14</v>
      </c>
      <c r="B31" s="101" t="s">
        <v>136</v>
      </c>
      <c r="C31" s="63" t="s">
        <v>82</v>
      </c>
      <c r="D31" s="63" t="s">
        <v>131</v>
      </c>
      <c r="E31" s="64" t="s">
        <v>6</v>
      </c>
      <c r="F31" s="64" t="s">
        <v>7</v>
      </c>
      <c r="G31" s="102" t="s">
        <v>10</v>
      </c>
      <c r="H31" s="103">
        <v>2013</v>
      </c>
      <c r="I31" s="104">
        <f t="shared" si="0"/>
        <v>-3</v>
      </c>
      <c r="J31" s="93" t="s">
        <v>11</v>
      </c>
      <c r="K31" s="63" t="s">
        <v>105</v>
      </c>
      <c r="L31" s="105"/>
      <c r="M31" s="64"/>
      <c r="N31" s="93"/>
      <c r="O31" s="93"/>
      <c r="P31" s="93"/>
      <c r="Q31" s="105"/>
      <c r="R31" s="63"/>
    </row>
    <row r="32" spans="1:18" s="106" customFormat="1" ht="40.5" x14ac:dyDescent="0.35">
      <c r="A32" s="64">
        <v>15</v>
      </c>
      <c r="B32" s="101" t="s">
        <v>143</v>
      </c>
      <c r="C32" s="63" t="s">
        <v>82</v>
      </c>
      <c r="D32" s="63" t="s">
        <v>130</v>
      </c>
      <c r="E32" s="64" t="s">
        <v>6</v>
      </c>
      <c r="F32" s="64" t="s">
        <v>7</v>
      </c>
      <c r="G32" s="102" t="s">
        <v>10</v>
      </c>
      <c r="H32" s="103">
        <v>2013</v>
      </c>
      <c r="I32" s="104">
        <f t="shared" si="0"/>
        <v>-3</v>
      </c>
      <c r="J32" s="93" t="s">
        <v>11</v>
      </c>
      <c r="K32" s="63" t="s">
        <v>105</v>
      </c>
      <c r="L32" s="105"/>
      <c r="M32" s="64"/>
      <c r="N32" s="93"/>
      <c r="O32" s="93"/>
      <c r="P32" s="93"/>
      <c r="Q32" s="105"/>
      <c r="R32" s="63"/>
    </row>
    <row r="33" spans="1:18" s="106" customFormat="1" ht="40.5" x14ac:dyDescent="0.35">
      <c r="A33" s="64">
        <v>16</v>
      </c>
      <c r="B33" s="101" t="s">
        <v>118</v>
      </c>
      <c r="C33" s="63" t="s">
        <v>82</v>
      </c>
      <c r="D33" s="63" t="s">
        <v>131</v>
      </c>
      <c r="E33" s="64" t="s">
        <v>6</v>
      </c>
      <c r="F33" s="64" t="s">
        <v>7</v>
      </c>
      <c r="G33" s="102" t="s">
        <v>10</v>
      </c>
      <c r="H33" s="103">
        <v>2013</v>
      </c>
      <c r="I33" s="104">
        <f t="shared" si="0"/>
        <v>-3</v>
      </c>
      <c r="J33" s="93" t="s">
        <v>11</v>
      </c>
      <c r="K33" s="63" t="s">
        <v>105</v>
      </c>
      <c r="L33" s="105"/>
      <c r="M33" s="64"/>
      <c r="N33" s="93"/>
      <c r="O33" s="93"/>
      <c r="P33" s="93"/>
      <c r="Q33" s="105"/>
      <c r="R33" s="63"/>
    </row>
    <row r="34" spans="1:18" s="106" customFormat="1" ht="40.5" x14ac:dyDescent="0.35">
      <c r="A34" s="64">
        <v>17</v>
      </c>
      <c r="B34" s="101" t="s">
        <v>139</v>
      </c>
      <c r="C34" s="63" t="s">
        <v>82</v>
      </c>
      <c r="D34" s="63" t="s">
        <v>130</v>
      </c>
      <c r="E34" s="64" t="s">
        <v>6</v>
      </c>
      <c r="F34" s="64" t="s">
        <v>7</v>
      </c>
      <c r="G34" s="102" t="s">
        <v>10</v>
      </c>
      <c r="H34" s="103">
        <v>2013</v>
      </c>
      <c r="I34" s="104">
        <f t="shared" si="0"/>
        <v>-3</v>
      </c>
      <c r="J34" s="93" t="s">
        <v>11</v>
      </c>
      <c r="K34" s="63" t="s">
        <v>105</v>
      </c>
      <c r="L34" s="105"/>
      <c r="M34" s="64"/>
      <c r="N34" s="93"/>
      <c r="O34" s="93"/>
      <c r="P34" s="93"/>
      <c r="Q34" s="105"/>
      <c r="R34" s="63"/>
    </row>
    <row r="35" spans="1:18" s="106" customFormat="1" ht="40.5" x14ac:dyDescent="0.35">
      <c r="A35" s="64">
        <v>18</v>
      </c>
      <c r="B35" s="101" t="s">
        <v>138</v>
      </c>
      <c r="C35" s="63" t="s">
        <v>82</v>
      </c>
      <c r="D35" s="63" t="s">
        <v>131</v>
      </c>
      <c r="E35" s="64" t="s">
        <v>6</v>
      </c>
      <c r="F35" s="64" t="s">
        <v>7</v>
      </c>
      <c r="G35" s="102" t="s">
        <v>10</v>
      </c>
      <c r="H35" s="103">
        <v>2013</v>
      </c>
      <c r="I35" s="104">
        <f t="shared" si="0"/>
        <v>-3</v>
      </c>
      <c r="J35" s="93" t="s">
        <v>11</v>
      </c>
      <c r="K35" s="63" t="s">
        <v>105</v>
      </c>
      <c r="L35" s="105"/>
      <c r="M35" s="64"/>
      <c r="N35" s="93"/>
      <c r="O35" s="93"/>
      <c r="P35" s="93"/>
      <c r="Q35" s="105"/>
      <c r="R35" s="63"/>
    </row>
    <row r="36" spans="1:18" s="106" customFormat="1" ht="40.5" x14ac:dyDescent="0.35">
      <c r="A36" s="64">
        <v>19</v>
      </c>
      <c r="B36" s="101" t="s">
        <v>144</v>
      </c>
      <c r="C36" s="63" t="s">
        <v>82</v>
      </c>
      <c r="D36" s="63" t="s">
        <v>132</v>
      </c>
      <c r="E36" s="64" t="s">
        <v>6</v>
      </c>
      <c r="F36" s="64" t="s">
        <v>7</v>
      </c>
      <c r="G36" s="102" t="s">
        <v>10</v>
      </c>
      <c r="H36" s="103">
        <v>2012</v>
      </c>
      <c r="I36" s="104">
        <f t="shared" si="0"/>
        <v>-4</v>
      </c>
      <c r="J36" s="93" t="s">
        <v>11</v>
      </c>
      <c r="K36" s="63" t="s">
        <v>105</v>
      </c>
      <c r="L36" s="105"/>
      <c r="M36" s="64"/>
      <c r="N36" s="93"/>
      <c r="O36" s="93"/>
      <c r="P36" s="93"/>
      <c r="Q36" s="105"/>
      <c r="R36" s="63"/>
    </row>
    <row r="37" spans="1:18" s="106" customFormat="1" ht="40.5" x14ac:dyDescent="0.35">
      <c r="A37" s="64">
        <v>20</v>
      </c>
      <c r="B37" s="101" t="s">
        <v>133</v>
      </c>
      <c r="C37" s="63" t="s">
        <v>82</v>
      </c>
      <c r="D37" s="63" t="s">
        <v>131</v>
      </c>
      <c r="E37" s="64" t="s">
        <v>6</v>
      </c>
      <c r="F37" s="64" t="s">
        <v>7</v>
      </c>
      <c r="G37" s="102" t="s">
        <v>10</v>
      </c>
      <c r="H37" s="103">
        <v>2013</v>
      </c>
      <c r="I37" s="104">
        <f t="shared" si="0"/>
        <v>-3</v>
      </c>
      <c r="J37" s="93" t="s">
        <v>11</v>
      </c>
      <c r="K37" s="63" t="s">
        <v>105</v>
      </c>
      <c r="L37" s="105"/>
      <c r="M37" s="64"/>
      <c r="N37" s="93"/>
      <c r="O37" s="93"/>
      <c r="P37" s="93"/>
      <c r="Q37" s="105"/>
      <c r="R37" s="63"/>
    </row>
    <row r="38" spans="1:18" s="106" customFormat="1" ht="40.5" x14ac:dyDescent="0.35">
      <c r="A38" s="64">
        <v>21</v>
      </c>
      <c r="B38" s="101" t="s">
        <v>146</v>
      </c>
      <c r="C38" s="63" t="s">
        <v>82</v>
      </c>
      <c r="D38" s="63" t="s">
        <v>130</v>
      </c>
      <c r="E38" s="64" t="s">
        <v>6</v>
      </c>
      <c r="F38" s="64" t="s">
        <v>7</v>
      </c>
      <c r="G38" s="102" t="s">
        <v>10</v>
      </c>
      <c r="H38" s="103">
        <v>2013</v>
      </c>
      <c r="I38" s="104">
        <f t="shared" si="0"/>
        <v>-3</v>
      </c>
      <c r="J38" s="93" t="s">
        <v>11</v>
      </c>
      <c r="K38" s="63" t="s">
        <v>105</v>
      </c>
      <c r="L38" s="105"/>
      <c r="M38" s="64"/>
      <c r="N38" s="93"/>
      <c r="O38" s="93"/>
      <c r="P38" s="93"/>
      <c r="Q38" s="105"/>
      <c r="R38" s="63"/>
    </row>
    <row r="39" spans="1:18" s="106" customFormat="1" ht="40.5" x14ac:dyDescent="0.35">
      <c r="A39" s="64">
        <v>22</v>
      </c>
      <c r="B39" s="101" t="s">
        <v>147</v>
      </c>
      <c r="C39" s="63" t="s">
        <v>82</v>
      </c>
      <c r="D39" s="63" t="s">
        <v>130</v>
      </c>
      <c r="E39" s="64" t="s">
        <v>6</v>
      </c>
      <c r="F39" s="64" t="s">
        <v>7</v>
      </c>
      <c r="G39" s="102" t="s">
        <v>10</v>
      </c>
      <c r="H39" s="103">
        <v>2013</v>
      </c>
      <c r="I39" s="104">
        <f t="shared" si="0"/>
        <v>-3</v>
      </c>
      <c r="J39" s="93" t="s">
        <v>11</v>
      </c>
      <c r="K39" s="63" t="s">
        <v>105</v>
      </c>
      <c r="L39" s="105"/>
      <c r="M39" s="64"/>
      <c r="N39" s="93"/>
      <c r="O39" s="93"/>
      <c r="P39" s="93"/>
      <c r="Q39" s="105"/>
      <c r="R39" s="63"/>
    </row>
    <row r="40" spans="1:18" s="106" customFormat="1" ht="40.5" x14ac:dyDescent="0.35">
      <c r="A40" s="64">
        <v>23</v>
      </c>
      <c r="B40" s="101" t="s">
        <v>141</v>
      </c>
      <c r="C40" s="63" t="s">
        <v>82</v>
      </c>
      <c r="D40" s="63" t="s">
        <v>131</v>
      </c>
      <c r="E40" s="64" t="s">
        <v>6</v>
      </c>
      <c r="F40" s="64" t="s">
        <v>7</v>
      </c>
      <c r="G40" s="102" t="s">
        <v>10</v>
      </c>
      <c r="H40" s="103">
        <v>2013</v>
      </c>
      <c r="I40" s="104">
        <f t="shared" si="0"/>
        <v>-3</v>
      </c>
      <c r="J40" s="93" t="s">
        <v>11</v>
      </c>
      <c r="K40" s="63" t="s">
        <v>105</v>
      </c>
      <c r="L40" s="105"/>
      <c r="M40" s="64"/>
      <c r="N40" s="93"/>
      <c r="O40" s="93"/>
      <c r="P40" s="93"/>
      <c r="Q40" s="105"/>
      <c r="R40" s="63"/>
    </row>
    <row r="41" spans="1:18" s="106" customFormat="1" ht="40.5" x14ac:dyDescent="0.35">
      <c r="A41" s="64">
        <v>24</v>
      </c>
      <c r="B41" s="101" t="s">
        <v>142</v>
      </c>
      <c r="C41" s="63" t="s">
        <v>82</v>
      </c>
      <c r="D41" s="63" t="s">
        <v>130</v>
      </c>
      <c r="E41" s="64" t="s">
        <v>6</v>
      </c>
      <c r="F41" s="64" t="s">
        <v>7</v>
      </c>
      <c r="G41" s="102" t="s">
        <v>10</v>
      </c>
      <c r="H41" s="103">
        <v>2013</v>
      </c>
      <c r="I41" s="104">
        <f t="shared" si="0"/>
        <v>-3</v>
      </c>
      <c r="J41" s="93" t="s">
        <v>11</v>
      </c>
      <c r="K41" s="63" t="s">
        <v>105</v>
      </c>
      <c r="L41" s="105"/>
      <c r="M41" s="64"/>
      <c r="N41" s="93"/>
      <c r="O41" s="93"/>
      <c r="P41" s="93"/>
      <c r="Q41" s="105"/>
      <c r="R41" s="63"/>
    </row>
    <row r="42" spans="1:18" s="106" customFormat="1" ht="40.5" x14ac:dyDescent="0.35">
      <c r="A42" s="64">
        <v>25</v>
      </c>
      <c r="B42" s="101" t="s">
        <v>150</v>
      </c>
      <c r="C42" s="63" t="s">
        <v>82</v>
      </c>
      <c r="D42" s="63" t="s">
        <v>151</v>
      </c>
      <c r="E42" s="64" t="s">
        <v>6</v>
      </c>
      <c r="F42" s="64" t="s">
        <v>7</v>
      </c>
      <c r="G42" s="102" t="s">
        <v>10</v>
      </c>
      <c r="H42" s="103">
        <v>2024</v>
      </c>
      <c r="I42" s="104">
        <f t="shared" si="0"/>
        <v>8</v>
      </c>
      <c r="J42" s="93" t="s">
        <v>11</v>
      </c>
      <c r="K42" s="63" t="s">
        <v>105</v>
      </c>
      <c r="L42" s="105"/>
      <c r="M42" s="64"/>
      <c r="N42" s="93"/>
      <c r="O42" s="93"/>
      <c r="P42" s="93"/>
      <c r="Q42" s="105"/>
      <c r="R42" s="63"/>
    </row>
    <row r="43" spans="1:18" s="106" customFormat="1" ht="40.5" x14ac:dyDescent="0.35">
      <c r="A43" s="64">
        <v>26</v>
      </c>
      <c r="B43" s="101" t="s">
        <v>165</v>
      </c>
      <c r="C43" s="63" t="s">
        <v>82</v>
      </c>
      <c r="D43" s="63" t="s">
        <v>151</v>
      </c>
      <c r="E43" s="64" t="s">
        <v>6</v>
      </c>
      <c r="F43" s="64" t="s">
        <v>7</v>
      </c>
      <c r="G43" s="102" t="s">
        <v>10</v>
      </c>
      <c r="H43" s="103">
        <v>2024</v>
      </c>
      <c r="I43" s="104">
        <f t="shared" si="0"/>
        <v>8</v>
      </c>
      <c r="J43" s="93" t="s">
        <v>11</v>
      </c>
      <c r="K43" s="63" t="s">
        <v>105</v>
      </c>
      <c r="L43" s="105"/>
      <c r="M43" s="64"/>
      <c r="N43" s="93"/>
      <c r="O43" s="93"/>
      <c r="P43" s="93"/>
      <c r="Q43" s="105"/>
      <c r="R43" s="63"/>
    </row>
    <row r="44" spans="1:18" s="106" customFormat="1" ht="40.5" x14ac:dyDescent="0.35">
      <c r="A44" s="64">
        <v>27</v>
      </c>
      <c r="B44" s="101" t="s">
        <v>145</v>
      </c>
      <c r="C44" s="63" t="s">
        <v>82</v>
      </c>
      <c r="D44" s="63" t="s">
        <v>151</v>
      </c>
      <c r="E44" s="64" t="s">
        <v>6</v>
      </c>
      <c r="F44" s="64" t="s">
        <v>7</v>
      </c>
      <c r="G44" s="102" t="s">
        <v>10</v>
      </c>
      <c r="H44" s="103">
        <v>2024</v>
      </c>
      <c r="I44" s="104">
        <f>10-($I$16-H44)</f>
        <v>8</v>
      </c>
      <c r="J44" s="93" t="s">
        <v>11</v>
      </c>
      <c r="K44" s="63" t="s">
        <v>105</v>
      </c>
      <c r="L44" s="105"/>
      <c r="M44" s="64"/>
      <c r="N44" s="93"/>
      <c r="O44" s="93"/>
      <c r="P44" s="93"/>
      <c r="Q44" s="105"/>
      <c r="R44" s="63"/>
    </row>
    <row r="45" spans="1:18" s="106" customFormat="1" ht="40.5" x14ac:dyDescent="0.35">
      <c r="A45" s="64">
        <v>28</v>
      </c>
      <c r="B45" s="101" t="s">
        <v>148</v>
      </c>
      <c r="C45" s="63" t="s">
        <v>82</v>
      </c>
      <c r="D45" s="63" t="s">
        <v>151</v>
      </c>
      <c r="E45" s="64" t="s">
        <v>6</v>
      </c>
      <c r="F45" s="64" t="s">
        <v>7</v>
      </c>
      <c r="G45" s="102" t="s">
        <v>10</v>
      </c>
      <c r="H45" s="103">
        <v>2024</v>
      </c>
      <c r="I45" s="104">
        <f>10-($I$16-H45)</f>
        <v>8</v>
      </c>
      <c r="J45" s="93" t="s">
        <v>11</v>
      </c>
      <c r="K45" s="63" t="s">
        <v>105</v>
      </c>
      <c r="L45" s="105"/>
      <c r="M45" s="64"/>
      <c r="N45" s="93"/>
      <c r="O45" s="93"/>
      <c r="P45" s="93"/>
      <c r="Q45" s="105"/>
      <c r="R45" s="63"/>
    </row>
    <row r="46" spans="1:18" s="106" customFormat="1" ht="40.5" x14ac:dyDescent="0.35">
      <c r="A46" s="64">
        <v>29</v>
      </c>
      <c r="B46" s="101" t="s">
        <v>118</v>
      </c>
      <c r="C46" s="63" t="s">
        <v>82</v>
      </c>
      <c r="D46" s="63" t="s">
        <v>156</v>
      </c>
      <c r="E46" s="64" t="s">
        <v>6</v>
      </c>
      <c r="F46" s="64" t="s">
        <v>7</v>
      </c>
      <c r="G46" s="102" t="s">
        <v>10</v>
      </c>
      <c r="H46" s="103">
        <v>2013</v>
      </c>
      <c r="I46" s="104">
        <f t="shared" ref="I46:I51" si="1">10-($I$16-H46)</f>
        <v>-3</v>
      </c>
      <c r="J46" s="93" t="s">
        <v>11</v>
      </c>
      <c r="K46" s="63" t="s">
        <v>105</v>
      </c>
      <c r="L46" s="105"/>
      <c r="M46" s="64"/>
      <c r="N46" s="93"/>
      <c r="O46" s="93"/>
      <c r="P46" s="93"/>
      <c r="Q46" s="105"/>
      <c r="R46" s="63"/>
    </row>
    <row r="47" spans="1:18" s="106" customFormat="1" ht="40.5" x14ac:dyDescent="0.35">
      <c r="A47" s="64">
        <v>30</v>
      </c>
      <c r="B47" s="101" t="s">
        <v>118</v>
      </c>
      <c r="C47" s="63" t="s">
        <v>82</v>
      </c>
      <c r="D47" s="63" t="s">
        <v>149</v>
      </c>
      <c r="E47" s="64" t="s">
        <v>16</v>
      </c>
      <c r="F47" s="64" t="s">
        <v>7</v>
      </c>
      <c r="G47" s="102" t="s">
        <v>10</v>
      </c>
      <c r="H47" s="103">
        <v>2013</v>
      </c>
      <c r="I47" s="104">
        <f t="shared" si="1"/>
        <v>-3</v>
      </c>
      <c r="J47" s="93" t="s">
        <v>11</v>
      </c>
      <c r="K47" s="63" t="s">
        <v>105</v>
      </c>
      <c r="L47" s="105"/>
      <c r="M47" s="64"/>
      <c r="N47" s="93"/>
      <c r="O47" s="93"/>
      <c r="P47" s="93"/>
      <c r="Q47" s="105"/>
      <c r="R47" s="63"/>
    </row>
    <row r="48" spans="1:18" s="106" customFormat="1" ht="40.5" x14ac:dyDescent="0.35">
      <c r="A48" s="64">
        <v>31</v>
      </c>
      <c r="B48" s="101" t="s">
        <v>118</v>
      </c>
      <c r="C48" s="63" t="s">
        <v>82</v>
      </c>
      <c r="D48" s="63" t="s">
        <v>152</v>
      </c>
      <c r="E48" s="64" t="s">
        <v>16</v>
      </c>
      <c r="F48" s="64" t="s">
        <v>7</v>
      </c>
      <c r="G48" s="102" t="s">
        <v>22</v>
      </c>
      <c r="H48" s="103">
        <v>2007</v>
      </c>
      <c r="I48" s="104">
        <f>10-($I$16-H48)</f>
        <v>-9</v>
      </c>
      <c r="J48" s="93" t="s">
        <v>11</v>
      </c>
      <c r="K48" s="63" t="s">
        <v>105</v>
      </c>
      <c r="L48" s="105"/>
      <c r="M48" s="64"/>
      <c r="N48" s="93"/>
      <c r="O48" s="93"/>
      <c r="P48" s="93"/>
      <c r="Q48" s="105"/>
      <c r="R48" s="63"/>
    </row>
    <row r="49" spans="1:18" s="106" customFormat="1" ht="40.5" x14ac:dyDescent="0.35">
      <c r="A49" s="64">
        <v>32</v>
      </c>
      <c r="B49" s="101" t="s">
        <v>118</v>
      </c>
      <c r="C49" s="63" t="s">
        <v>82</v>
      </c>
      <c r="D49" s="63" t="s">
        <v>155</v>
      </c>
      <c r="E49" s="64" t="s">
        <v>6</v>
      </c>
      <c r="F49" s="64" t="s">
        <v>7</v>
      </c>
      <c r="G49" s="102" t="s">
        <v>39</v>
      </c>
      <c r="H49" s="103">
        <v>2006</v>
      </c>
      <c r="I49" s="104">
        <f>10-($I$16-H49)</f>
        <v>-10</v>
      </c>
      <c r="J49" s="93" t="s">
        <v>11</v>
      </c>
      <c r="K49" s="63" t="s">
        <v>105</v>
      </c>
      <c r="L49" s="105"/>
      <c r="M49" s="64"/>
      <c r="N49" s="93"/>
      <c r="O49" s="93"/>
      <c r="P49" s="93"/>
      <c r="Q49" s="105"/>
      <c r="R49" s="63"/>
    </row>
    <row r="50" spans="1:18" s="106" customFormat="1" ht="40.5" x14ac:dyDescent="0.35">
      <c r="A50" s="64">
        <v>33</v>
      </c>
      <c r="B50" s="101" t="s">
        <v>118</v>
      </c>
      <c r="C50" s="63" t="s">
        <v>82</v>
      </c>
      <c r="D50" s="63" t="s">
        <v>157</v>
      </c>
      <c r="E50" s="64" t="s">
        <v>6</v>
      </c>
      <c r="F50" s="64" t="s">
        <v>7</v>
      </c>
      <c r="G50" s="102" t="s">
        <v>10</v>
      </c>
      <c r="H50" s="103">
        <v>2013</v>
      </c>
      <c r="I50" s="104">
        <f>10-($I$16-H50)</f>
        <v>-3</v>
      </c>
      <c r="J50" s="93" t="s">
        <v>11</v>
      </c>
      <c r="K50" s="63" t="s">
        <v>105</v>
      </c>
      <c r="L50" s="105"/>
      <c r="M50" s="64"/>
      <c r="N50" s="93"/>
      <c r="O50" s="93"/>
      <c r="P50" s="93"/>
      <c r="Q50" s="105"/>
      <c r="R50" s="63"/>
    </row>
    <row r="51" spans="1:18" s="106" customFormat="1" ht="40.5" x14ac:dyDescent="0.35">
      <c r="A51" s="64">
        <v>34</v>
      </c>
      <c r="B51" s="101" t="s">
        <v>118</v>
      </c>
      <c r="C51" s="63" t="s">
        <v>82</v>
      </c>
      <c r="D51" s="63" t="s">
        <v>153</v>
      </c>
      <c r="E51" s="64" t="s">
        <v>6</v>
      </c>
      <c r="F51" s="64" t="s">
        <v>7</v>
      </c>
      <c r="G51" s="102" t="s">
        <v>38</v>
      </c>
      <c r="H51" s="103">
        <v>2011</v>
      </c>
      <c r="I51" s="104">
        <f t="shared" si="1"/>
        <v>-5</v>
      </c>
      <c r="J51" s="93" t="s">
        <v>11</v>
      </c>
      <c r="K51" s="63" t="s">
        <v>105</v>
      </c>
      <c r="L51" s="105"/>
      <c r="M51" s="64"/>
      <c r="N51" s="93"/>
      <c r="O51" s="93"/>
      <c r="P51" s="93"/>
      <c r="Q51" s="105"/>
      <c r="R51" s="63"/>
    </row>
    <row r="52" spans="1:18" s="24" customFormat="1" x14ac:dyDescent="0.35">
      <c r="A52" s="39" t="s">
        <v>66</v>
      </c>
      <c r="B52" s="17"/>
      <c r="C52" s="18"/>
      <c r="D52" s="16"/>
      <c r="E52" s="16"/>
      <c r="F52" s="16"/>
      <c r="G52" s="19"/>
      <c r="H52" s="82"/>
      <c r="I52" s="58"/>
      <c r="J52" s="32"/>
      <c r="K52" s="18"/>
      <c r="L52" s="33"/>
      <c r="M52" s="16"/>
      <c r="N52" s="32"/>
      <c r="O52" s="32"/>
      <c r="P52" s="32"/>
      <c r="Q52" s="33"/>
      <c r="R52" s="18"/>
    </row>
    <row r="53" spans="1:18" x14ac:dyDescent="0.35">
      <c r="A53" s="20"/>
      <c r="B53" s="21"/>
      <c r="C53" s="83"/>
      <c r="D53" s="76"/>
      <c r="E53" s="76"/>
      <c r="F53" s="76"/>
      <c r="G53" s="76"/>
      <c r="H53" s="76"/>
      <c r="I53" s="83"/>
      <c r="J53" s="83"/>
      <c r="K53" s="77"/>
      <c r="L53" s="77"/>
      <c r="M53" s="76"/>
      <c r="N53" s="76"/>
      <c r="O53" s="77"/>
      <c r="P53" s="77"/>
    </row>
    <row r="54" spans="1:18" x14ac:dyDescent="0.35">
      <c r="A54" s="20"/>
      <c r="B54" s="21"/>
      <c r="C54" s="83"/>
      <c r="D54" s="76"/>
      <c r="E54" s="76"/>
      <c r="F54" s="76"/>
      <c r="G54" s="76"/>
      <c r="H54" s="76"/>
      <c r="I54" s="83"/>
      <c r="J54" s="83"/>
      <c r="K54" s="77"/>
      <c r="L54" s="77"/>
      <c r="M54" s="76"/>
      <c r="N54" s="76"/>
      <c r="O54" s="77"/>
      <c r="P54" s="77"/>
    </row>
    <row r="55" spans="1:18" x14ac:dyDescent="0.35">
      <c r="B55" s="23"/>
    </row>
  </sheetData>
  <sheetProtection formatCells="0" formatColumns="0" formatRows="0" deleteRows="0" selectLockedCells="1" sort="0" autoFilter="0"/>
  <dataConsolidate/>
  <mergeCells count="3">
    <mergeCell ref="B6:C6"/>
    <mergeCell ref="C14:J14"/>
    <mergeCell ref="L14:R14"/>
  </mergeCells>
  <conditionalFormatting sqref="I52 I44:I45 I25:I41 I18">
    <cfRule type="cellIs" dxfId="31" priority="32" stopIfTrue="1" operator="equal">
      <formula>-2015</formula>
    </cfRule>
  </conditionalFormatting>
  <conditionalFormatting sqref="L52 L44:L45 L25:L42 L18:L19">
    <cfRule type="cellIs" dxfId="30" priority="31" operator="equal">
      <formula>0</formula>
    </cfRule>
  </conditionalFormatting>
  <conditionalFormatting sqref="I52 I44:I45 I25:I41 I18">
    <cfRule type="cellIs" dxfId="29" priority="30" stopIfTrue="1" operator="equal">
      <formula>-2014</formula>
    </cfRule>
  </conditionalFormatting>
  <conditionalFormatting sqref="I23">
    <cfRule type="cellIs" dxfId="28" priority="29" stopIfTrue="1" operator="equal">
      <formula>-2015</formula>
    </cfRule>
  </conditionalFormatting>
  <conditionalFormatting sqref="L20:L23">
    <cfRule type="cellIs" dxfId="27" priority="28" operator="equal">
      <formula>0</formula>
    </cfRule>
  </conditionalFormatting>
  <conditionalFormatting sqref="I23">
    <cfRule type="cellIs" dxfId="26" priority="27" stopIfTrue="1" operator="equal">
      <formula>-2014</formula>
    </cfRule>
  </conditionalFormatting>
  <conditionalFormatting sqref="L43">
    <cfRule type="cellIs" dxfId="25" priority="26" operator="equal">
      <formula>0</formula>
    </cfRule>
  </conditionalFormatting>
  <conditionalFormatting sqref="I19:I22">
    <cfRule type="cellIs" dxfId="24" priority="24" stopIfTrue="1" operator="equal">
      <formula>-2014</formula>
    </cfRule>
  </conditionalFormatting>
  <conditionalFormatting sqref="I19:I22">
    <cfRule type="cellIs" dxfId="23" priority="25" stopIfTrue="1" operator="equal">
      <formula>-2015</formula>
    </cfRule>
  </conditionalFormatting>
  <conditionalFormatting sqref="I24">
    <cfRule type="cellIs" dxfId="22" priority="23" stopIfTrue="1" operator="equal">
      <formula>-2015</formula>
    </cfRule>
  </conditionalFormatting>
  <conditionalFormatting sqref="L24">
    <cfRule type="cellIs" dxfId="21" priority="22" operator="equal">
      <formula>0</formula>
    </cfRule>
  </conditionalFormatting>
  <conditionalFormatting sqref="I24">
    <cfRule type="cellIs" dxfId="20" priority="21" stopIfTrue="1" operator="equal">
      <formula>-2014</formula>
    </cfRule>
  </conditionalFormatting>
  <conditionalFormatting sqref="I46">
    <cfRule type="cellIs" dxfId="19" priority="20" stopIfTrue="1" operator="equal">
      <formula>-2015</formula>
    </cfRule>
  </conditionalFormatting>
  <conditionalFormatting sqref="L46">
    <cfRule type="cellIs" dxfId="18" priority="19" operator="equal">
      <formula>0</formula>
    </cfRule>
  </conditionalFormatting>
  <conditionalFormatting sqref="I46">
    <cfRule type="cellIs" dxfId="17" priority="18" stopIfTrue="1" operator="equal">
      <formula>-2014</formula>
    </cfRule>
  </conditionalFormatting>
  <conditionalFormatting sqref="I47">
    <cfRule type="cellIs" dxfId="16" priority="17" stopIfTrue="1" operator="equal">
      <formula>-2015</formula>
    </cfRule>
  </conditionalFormatting>
  <conditionalFormatting sqref="L47">
    <cfRule type="cellIs" dxfId="15" priority="16" operator="equal">
      <formula>0</formula>
    </cfRule>
  </conditionalFormatting>
  <conditionalFormatting sqref="I47">
    <cfRule type="cellIs" dxfId="14" priority="15" stopIfTrue="1" operator="equal">
      <formula>-2014</formula>
    </cfRule>
  </conditionalFormatting>
  <conditionalFormatting sqref="I51">
    <cfRule type="cellIs" dxfId="13" priority="14" stopIfTrue="1" operator="equal">
      <formula>-2015</formula>
    </cfRule>
  </conditionalFormatting>
  <conditionalFormatting sqref="L51">
    <cfRule type="cellIs" dxfId="12" priority="13" operator="equal">
      <formula>0</formula>
    </cfRule>
  </conditionalFormatting>
  <conditionalFormatting sqref="I51">
    <cfRule type="cellIs" dxfId="11" priority="12" stopIfTrue="1" operator="equal">
      <formula>-2014</formula>
    </cfRule>
  </conditionalFormatting>
  <conditionalFormatting sqref="I49">
    <cfRule type="cellIs" dxfId="10" priority="11" stopIfTrue="1" operator="equal">
      <formula>-2015</formula>
    </cfRule>
  </conditionalFormatting>
  <conditionalFormatting sqref="L49">
    <cfRule type="cellIs" dxfId="9" priority="10" operator="equal">
      <formula>0</formula>
    </cfRule>
  </conditionalFormatting>
  <conditionalFormatting sqref="I49">
    <cfRule type="cellIs" dxfId="8" priority="9" stopIfTrue="1" operator="equal">
      <formula>-2014</formula>
    </cfRule>
  </conditionalFormatting>
  <conditionalFormatting sqref="I50">
    <cfRule type="cellIs" dxfId="7" priority="8" stopIfTrue="1" operator="equal">
      <formula>-2015</formula>
    </cfRule>
  </conditionalFormatting>
  <conditionalFormatting sqref="L50">
    <cfRule type="cellIs" dxfId="6" priority="7" operator="equal">
      <formula>0</formula>
    </cfRule>
  </conditionalFormatting>
  <conditionalFormatting sqref="I50">
    <cfRule type="cellIs" dxfId="5" priority="6" stopIfTrue="1" operator="equal">
      <formula>-2014</formula>
    </cfRule>
  </conditionalFormatting>
  <conditionalFormatting sqref="I48">
    <cfRule type="cellIs" dxfId="4" priority="5" stopIfTrue="1" operator="equal">
      <formula>-2015</formula>
    </cfRule>
  </conditionalFormatting>
  <conditionalFormatting sqref="L48">
    <cfRule type="cellIs" dxfId="3" priority="4" operator="equal">
      <formula>0</formula>
    </cfRule>
  </conditionalFormatting>
  <conditionalFormatting sqref="I48">
    <cfRule type="cellIs" dxfId="2" priority="3" stopIfTrue="1" operator="equal">
      <formula>-2014</formula>
    </cfRule>
  </conditionalFormatting>
  <conditionalFormatting sqref="I42:I43">
    <cfRule type="cellIs" dxfId="1" priority="2" stopIfTrue="1" operator="equal">
      <formula>-2015</formula>
    </cfRule>
  </conditionalFormatting>
  <conditionalFormatting sqref="I42:I43">
    <cfRule type="cellIs" dxfId="0" priority="1" stopIfTrue="1" operator="equal">
      <formula>-2014</formula>
    </cfRule>
  </conditionalFormatting>
  <dataValidations count="2">
    <dataValidation type="list" allowBlank="1" showInputMessage="1" showErrorMessage="1" sqref="J52 P18:P52">
      <formula1>$E$4:$E$5</formula1>
    </dataValidation>
    <dataValidation type="whole" operator="equal" allowBlank="1" showInputMessage="1" showErrorMessage="1" sqref="I16">
      <formula1>2024</formula1>
    </dataValidation>
  </dataValidations>
  <printOptions horizontalCentered="1"/>
  <pageMargins left="0.2" right="0.2" top="0.5" bottom="0.5" header="0.3" footer="0.3"/>
  <pageSetup scale="70" orientation="landscape"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List!$A$3:$A$4</xm:f>
          </x14:formula1>
          <xm:sqref>C52</xm:sqref>
        </x14:dataValidation>
        <x14:dataValidation type="list" allowBlank="1" showInputMessage="1" showErrorMessage="1">
          <x14:formula1>
            <xm:f>List!$B$3:$B$8</xm:f>
          </x14:formula1>
          <xm:sqref>E18:E52 M18:M52</xm:sqref>
        </x14:dataValidation>
        <x14:dataValidation type="list" allowBlank="1" showInputMessage="1" showErrorMessage="1">
          <x14:formula1>
            <xm:f>List!$C$3:$C$7</xm:f>
          </x14:formula1>
          <xm:sqref>F18:F52 N18:N52</xm:sqref>
        </x14:dataValidation>
        <x14:dataValidation type="list" allowBlank="1" showInputMessage="1" showErrorMessage="1">
          <x14:formula1>
            <xm:f>List!$D$3:$D$7</xm:f>
          </x14:formula1>
          <xm:sqref>G18:G52 O18:O52</xm:sqref>
        </x14:dataValidation>
        <x14:dataValidation type="list" allowBlank="1" showInputMessage="1" showErrorMessage="1">
          <x14:formula1>
            <xm:f>List!$F$3:$F$6</xm:f>
          </x14:formula1>
          <xm:sqref>K18:K52</xm:sqref>
        </x14:dataValidation>
        <x14:dataValidation type="list" allowBlank="1" showInputMessage="1" showErrorMessage="1">
          <x14:formula1>
            <xm:f>List!$A$3:$A$5</xm:f>
          </x14:formula1>
          <xm:sqref>C18:C51</xm:sqref>
        </x14:dataValidation>
        <x14:dataValidation type="list" allowBlank="1" showInputMessage="1" showErrorMessage="1">
          <x14:formula1>
            <xm:f>List!$E$3:$E$4</xm:f>
          </x14:formula1>
          <xm:sqref>J18:J51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topLeftCell="A4" workbookViewId="0">
      <selection activeCell="B9" sqref="B9"/>
    </sheetView>
  </sheetViews>
  <sheetFormatPr defaultColWidth="5.33203125" defaultRowHeight="17.25" x14ac:dyDescent="0.3"/>
  <cols>
    <col min="1" max="1" width="5.33203125" style="35"/>
    <col min="2" max="2" width="142.33203125" style="36" customWidth="1"/>
    <col min="3" max="16384" width="5.33203125" style="34"/>
  </cols>
  <sheetData>
    <row r="1" spans="1:2" ht="42" customHeight="1" x14ac:dyDescent="0.3">
      <c r="B1" s="52" t="s">
        <v>100</v>
      </c>
    </row>
    <row r="2" spans="1:2" ht="54" customHeight="1" x14ac:dyDescent="0.3">
      <c r="B2" s="47" t="s">
        <v>81</v>
      </c>
    </row>
    <row r="3" spans="1:2" ht="30.75" customHeight="1" x14ac:dyDescent="0.3">
      <c r="B3" s="51" t="s">
        <v>99</v>
      </c>
    </row>
    <row r="4" spans="1:2" ht="27" customHeight="1" x14ac:dyDescent="0.3">
      <c r="A4" s="43" t="s">
        <v>35</v>
      </c>
      <c r="B4" s="44" t="s">
        <v>76</v>
      </c>
    </row>
    <row r="5" spans="1:2" ht="26.25" customHeight="1" x14ac:dyDescent="0.3">
      <c r="A5" s="35">
        <v>1</v>
      </c>
      <c r="B5" s="36" t="s">
        <v>80</v>
      </c>
    </row>
    <row r="6" spans="1:2" ht="155.25" x14ac:dyDescent="0.3">
      <c r="A6" s="35">
        <v>2</v>
      </c>
      <c r="B6" s="36" t="s">
        <v>103</v>
      </c>
    </row>
    <row r="7" spans="1:2" ht="114.75" customHeight="1" x14ac:dyDescent="0.3">
      <c r="A7" s="35">
        <v>3</v>
      </c>
      <c r="B7" s="36" t="s">
        <v>78</v>
      </c>
    </row>
    <row r="8" spans="1:2" ht="31.5" customHeight="1" x14ac:dyDescent="0.3">
      <c r="A8" s="35">
        <v>4</v>
      </c>
      <c r="B8" s="36" t="s">
        <v>64</v>
      </c>
    </row>
    <row r="9" spans="1:2" ht="24.75" customHeight="1" x14ac:dyDescent="0.3">
      <c r="A9" s="35">
        <v>5</v>
      </c>
      <c r="B9" s="36" t="s">
        <v>75</v>
      </c>
    </row>
    <row r="10" spans="1:2" ht="33.75" customHeight="1" x14ac:dyDescent="0.3">
      <c r="A10" s="35">
        <v>6</v>
      </c>
      <c r="B10" s="36" t="s">
        <v>111</v>
      </c>
    </row>
    <row r="11" spans="1:2" ht="42.75" customHeight="1" x14ac:dyDescent="0.3">
      <c r="A11" s="35">
        <v>7</v>
      </c>
      <c r="B11" s="36" t="s">
        <v>79</v>
      </c>
    </row>
    <row r="13" spans="1:2" x14ac:dyDescent="0.3">
      <c r="B13" s="42" t="s">
        <v>65</v>
      </c>
    </row>
    <row r="14" spans="1:2" ht="35.25" customHeight="1" x14ac:dyDescent="0.3">
      <c r="B14" s="36" t="s">
        <v>43</v>
      </c>
    </row>
    <row r="15" spans="1:2" ht="21" customHeight="1" x14ac:dyDescent="0.3">
      <c r="B15" s="37" t="s">
        <v>44</v>
      </c>
    </row>
    <row r="16" spans="1:2" ht="21" customHeight="1" x14ac:dyDescent="0.3">
      <c r="B16" s="37" t="s">
        <v>45</v>
      </c>
    </row>
    <row r="17" spans="2:2" ht="31.5" customHeight="1" x14ac:dyDescent="0.3">
      <c r="B17" s="37" t="s">
        <v>59</v>
      </c>
    </row>
    <row r="18" spans="2:2" x14ac:dyDescent="0.3">
      <c r="B18" s="37" t="s">
        <v>46</v>
      </c>
    </row>
    <row r="19" spans="2:2" x14ac:dyDescent="0.3">
      <c r="B19" s="37" t="s">
        <v>47</v>
      </c>
    </row>
    <row r="20" spans="2:2" ht="32.25" customHeight="1" x14ac:dyDescent="0.3">
      <c r="B20" s="37" t="s">
        <v>48</v>
      </c>
    </row>
    <row r="21" spans="2:2" ht="65.25" customHeight="1" x14ac:dyDescent="0.3">
      <c r="B21" s="37" t="s">
        <v>72</v>
      </c>
    </row>
    <row r="22" spans="2:2" ht="43.5" customHeight="1" x14ac:dyDescent="0.3">
      <c r="B22" s="38" t="s">
        <v>63</v>
      </c>
    </row>
    <row r="23" spans="2:2" ht="51.75" x14ac:dyDescent="0.3">
      <c r="B23" s="38" t="s">
        <v>73</v>
      </c>
    </row>
    <row r="24" spans="2:2" ht="24.75" customHeight="1" x14ac:dyDescent="0.3">
      <c r="B24" s="38" t="s">
        <v>24</v>
      </c>
    </row>
    <row r="25" spans="2:2" ht="24.75" customHeight="1" x14ac:dyDescent="0.3">
      <c r="B25" s="38" t="s">
        <v>25</v>
      </c>
    </row>
    <row r="26" spans="2:2" ht="27" customHeight="1" x14ac:dyDescent="0.3">
      <c r="B26" s="37" t="s">
        <v>83</v>
      </c>
    </row>
    <row r="27" spans="2:2" x14ac:dyDescent="0.3">
      <c r="B27" s="37" t="s">
        <v>49</v>
      </c>
    </row>
    <row r="28" spans="2:2" x14ac:dyDescent="0.3">
      <c r="B28" s="37" t="s">
        <v>50</v>
      </c>
    </row>
    <row r="29" spans="2:2" x14ac:dyDescent="0.3">
      <c r="B29" s="37" t="s">
        <v>51</v>
      </c>
    </row>
    <row r="30" spans="2:2" x14ac:dyDescent="0.3">
      <c r="B30" s="37" t="s">
        <v>52</v>
      </c>
    </row>
    <row r="31" spans="2:2" x14ac:dyDescent="0.3">
      <c r="B31" s="37" t="s">
        <v>53</v>
      </c>
    </row>
    <row r="32" spans="2:2" x14ac:dyDescent="0.3">
      <c r="B32" s="37" t="s">
        <v>54</v>
      </c>
    </row>
    <row r="33" spans="2:2" x14ac:dyDescent="0.3">
      <c r="B33" s="37" t="s">
        <v>55</v>
      </c>
    </row>
    <row r="34" spans="2:2" ht="100.5" customHeight="1" x14ac:dyDescent="0.3">
      <c r="B34" s="37" t="s">
        <v>84</v>
      </c>
    </row>
    <row r="35" spans="2:2" x14ac:dyDescent="0.3">
      <c r="B35" s="37"/>
    </row>
    <row r="36" spans="2:2" x14ac:dyDescent="0.3">
      <c r="B36" s="37" t="s">
        <v>85</v>
      </c>
    </row>
    <row r="37" spans="2:2" x14ac:dyDescent="0.3">
      <c r="B37" s="37" t="s">
        <v>86</v>
      </c>
    </row>
    <row r="38" spans="2:2" x14ac:dyDescent="0.3">
      <c r="B38" s="37" t="s">
        <v>87</v>
      </c>
    </row>
    <row r="39" spans="2:2" x14ac:dyDescent="0.3">
      <c r="B39" s="37" t="s">
        <v>88</v>
      </c>
    </row>
    <row r="40" spans="2:2" ht="51.75" x14ac:dyDescent="0.3">
      <c r="B40" s="37" t="s">
        <v>89</v>
      </c>
    </row>
    <row r="41" spans="2:2" x14ac:dyDescent="0.3">
      <c r="B41" s="37" t="s">
        <v>90</v>
      </c>
    </row>
    <row r="42" spans="2:2" x14ac:dyDescent="0.3">
      <c r="B42" s="37" t="s">
        <v>91</v>
      </c>
    </row>
    <row r="43" spans="2:2" x14ac:dyDescent="0.3">
      <c r="B43" s="37" t="s">
        <v>92</v>
      </c>
    </row>
    <row r="44" spans="2:2" x14ac:dyDescent="0.3">
      <c r="B44" s="37" t="s">
        <v>93</v>
      </c>
    </row>
    <row r="45" spans="2:2" x14ac:dyDescent="0.3">
      <c r="B45" s="37" t="s">
        <v>94</v>
      </c>
    </row>
    <row r="46" spans="2:2" ht="100.5" customHeight="1" x14ac:dyDescent="0.3">
      <c r="B46" s="37" t="s">
        <v>112</v>
      </c>
    </row>
    <row r="47" spans="2:2" ht="42.75" customHeight="1" x14ac:dyDescent="0.3">
      <c r="B47" s="36" t="s">
        <v>67</v>
      </c>
    </row>
    <row r="48" spans="2:2" ht="30.75" customHeight="1" x14ac:dyDescent="0.3">
      <c r="B48" s="36" t="s">
        <v>56</v>
      </c>
    </row>
    <row r="49" spans="2:2" ht="34.5" x14ac:dyDescent="0.3">
      <c r="B49" s="36" t="s">
        <v>57</v>
      </c>
    </row>
    <row r="50" spans="2:2" x14ac:dyDescent="0.3">
      <c r="B50" s="36" t="s">
        <v>58</v>
      </c>
    </row>
    <row r="52" spans="2:2" x14ac:dyDescent="0.3">
      <c r="B52" s="36" t="s">
        <v>95</v>
      </c>
    </row>
    <row r="53" spans="2:2" ht="27.75" customHeight="1" x14ac:dyDescent="0.3">
      <c r="B53" s="36" t="s">
        <v>96</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A3" sqref="A3:A5"/>
    </sheetView>
  </sheetViews>
  <sheetFormatPr defaultRowHeight="20.25" x14ac:dyDescent="0.35"/>
  <cols>
    <col min="1" max="1" width="18.9140625" customWidth="1"/>
    <col min="2" max="2" width="13.4140625" customWidth="1"/>
    <col min="3" max="3" width="11.4140625" customWidth="1"/>
    <col min="4" max="4" width="23" customWidth="1"/>
    <col min="5" max="5" width="9.4140625" customWidth="1"/>
    <col min="6" max="6" width="39" customWidth="1"/>
    <col min="7" max="7" width="33.08203125" customWidth="1"/>
  </cols>
  <sheetData>
    <row r="1" spans="1:7" x14ac:dyDescent="0.35">
      <c r="A1">
        <v>2026</v>
      </c>
    </row>
    <row r="2" spans="1:7" ht="103.5" x14ac:dyDescent="0.35">
      <c r="A2" s="6" t="s">
        <v>2</v>
      </c>
      <c r="B2" s="6" t="s">
        <v>8</v>
      </c>
      <c r="C2" s="6" t="s">
        <v>21</v>
      </c>
      <c r="D2" s="6" t="s">
        <v>9</v>
      </c>
      <c r="E2" s="6" t="s">
        <v>27</v>
      </c>
      <c r="F2" s="6" t="s">
        <v>28</v>
      </c>
      <c r="G2" s="6" t="s">
        <v>32</v>
      </c>
    </row>
    <row r="3" spans="1:7" ht="97.5" customHeight="1" x14ac:dyDescent="0.35">
      <c r="A3" s="2" t="s">
        <v>26</v>
      </c>
      <c r="B3" s="3" t="s">
        <v>6</v>
      </c>
      <c r="C3" s="3" t="s">
        <v>7</v>
      </c>
      <c r="D3" s="3" t="s">
        <v>10</v>
      </c>
      <c r="E3" s="3" t="s">
        <v>11</v>
      </c>
      <c r="F3" s="4" t="s">
        <v>104</v>
      </c>
      <c r="G3" s="4" t="s">
        <v>29</v>
      </c>
    </row>
    <row r="4" spans="1:7" ht="84" customHeight="1" x14ac:dyDescent="0.35">
      <c r="A4" s="2" t="s">
        <v>82</v>
      </c>
      <c r="B4" s="3" t="s">
        <v>13</v>
      </c>
      <c r="C4" s="3" t="s">
        <v>12</v>
      </c>
      <c r="D4" s="3" t="s">
        <v>22</v>
      </c>
      <c r="E4" s="3" t="s">
        <v>14</v>
      </c>
      <c r="F4" s="4" t="s">
        <v>105</v>
      </c>
      <c r="G4" s="4" t="s">
        <v>30</v>
      </c>
    </row>
    <row r="5" spans="1:7" ht="81.75" customHeight="1" x14ac:dyDescent="0.35">
      <c r="A5" s="2" t="s">
        <v>108</v>
      </c>
      <c r="B5" s="3" t="s">
        <v>16</v>
      </c>
      <c r="C5" s="3" t="s">
        <v>15</v>
      </c>
      <c r="D5" s="3" t="s">
        <v>38</v>
      </c>
      <c r="E5" s="3"/>
      <c r="F5" s="4" t="s">
        <v>110</v>
      </c>
      <c r="G5" s="4" t="s">
        <v>31</v>
      </c>
    </row>
    <row r="6" spans="1:7" x14ac:dyDescent="0.35">
      <c r="A6" s="2"/>
      <c r="B6" s="3" t="s">
        <v>18</v>
      </c>
      <c r="C6" s="3" t="s">
        <v>17</v>
      </c>
      <c r="D6" s="3" t="s">
        <v>39</v>
      </c>
      <c r="F6" s="4" t="s">
        <v>106</v>
      </c>
    </row>
    <row r="7" spans="1:7" x14ac:dyDescent="0.35">
      <c r="A7" s="2"/>
      <c r="B7" s="3" t="s">
        <v>33</v>
      </c>
      <c r="C7" s="3" t="s">
        <v>19</v>
      </c>
      <c r="D7" s="5" t="s">
        <v>23</v>
      </c>
    </row>
    <row r="8" spans="1:7" x14ac:dyDescent="0.35">
      <c r="A8" s="2"/>
      <c r="B8" s="3" t="s">
        <v>20</v>
      </c>
      <c r="C8" s="8"/>
      <c r="D8" s="9"/>
      <c r="F8" s="10"/>
    </row>
    <row r="9" spans="1:7" x14ac:dyDescent="0.35">
      <c r="A9" s="12"/>
      <c r="B9" s="8"/>
    </row>
    <row r="10" spans="1:7" x14ac:dyDescent="0.35">
      <c r="C10" s="1"/>
      <c r="D10" s="1"/>
      <c r="E10" s="1"/>
    </row>
    <row r="11" spans="1:7" x14ac:dyDescent="0.35">
      <c r="A11" s="1"/>
      <c r="B11" s="1"/>
      <c r="C11" s="11"/>
      <c r="D11" s="11"/>
      <c r="F11" s="1"/>
    </row>
    <row r="12" spans="1:7" x14ac:dyDescent="0.35">
      <c r="A12" s="7"/>
      <c r="B12" s="11"/>
    </row>
    <row r="13" spans="1:7" x14ac:dyDescent="0.35">
      <c r="A13" s="11"/>
      <c r="C13" s="11"/>
      <c r="D13" s="11"/>
    </row>
    <row r="14" spans="1:7" x14ac:dyDescent="0.35">
      <c r="A14" s="7"/>
      <c r="B14" s="11"/>
    </row>
    <row r="15" spans="1:7" x14ac:dyDescent="0.35">
      <c r="A15" s="11"/>
    </row>
  </sheetData>
  <sheetProtection selectLockedCells="1" selectUnlockedCells="1"/>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Հայտի ձևաչափ</vt:lpstr>
      <vt:lpstr>Հայտի ձևաչափ Պետգույք</vt:lpstr>
      <vt:lpstr>Լրացման պահանջները</vt:lpstr>
      <vt:lpstr>List</vt:lpstr>
      <vt:lpstr>_Կարգի_8_կետ</vt:lpstr>
      <vt:lpstr>'Հայտի ձևաչափ'!համաձայն_Կարգի_8_րդ_կետի_պահանջների__այլ_ավտոմեքենա_հատկացնելու__առաջարկության_հիմնավորումը</vt:lpstr>
      <vt:lpstr>'Հայտի ձևաչափ Պետգույք'!համաձայն_Կարգի_8_րդ_կետի_պահանջների__այլ_ավտոմեքենա_հատկացնելու__առաջարկության_հիմնավորումը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Marine Shishyan</dc:creator>
  <cp:lastModifiedBy>Anna</cp:lastModifiedBy>
  <cp:lastPrinted>2025-02-14T07:07:12Z</cp:lastPrinted>
  <dcterms:created xsi:type="dcterms:W3CDTF">2023-12-04T06:12:26Z</dcterms:created>
  <dcterms:modified xsi:type="dcterms:W3CDTF">2025-02-14T11:59:53Z</dcterms:modified>
</cp:coreProperties>
</file>