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026\2026-2028 MJCC ev 2026 byujetayin hayt\2026-2028 MJCC ev 2026 byujetayin hayt\Caxsayin dzevachap\"/>
    </mc:Choice>
  </mc:AlternateContent>
  <bookViews>
    <workbookView xWindow="0" yWindow="0" windowWidth="14325" windowHeight="11820" firstSheet="1" activeTab="1"/>
  </bookViews>
  <sheets>
    <sheet name="2yntacik caxser ampop" sheetId="49" state="hidden" r:id="rId1"/>
    <sheet name="2yntacik caxser" sheetId="2" r:id="rId2"/>
    <sheet name="2yntacik caxser (2)" sheetId="50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_FilterDatabase" localSheetId="1" hidden="1">'2yntacik caxser'!$A$1:$JN$101</definedName>
    <definedName name="_xlnm._FilterDatabase" localSheetId="2" hidden="1">'2yntacik caxser (2)'!$A$1:$AE$100</definedName>
    <definedName name="_xlnm.Print_Area" localSheetId="1">'2yntacik caxser'!$A$1:$IT$89</definedName>
    <definedName name="_xlnm.Print_Area" localSheetId="2">'2yntacik caxser (2)'!$A$1:$K$88</definedName>
    <definedName name="_xlnm.Print_Area" localSheetId="0">'2yntacik caxser ampop'!$A$1:$L$86</definedName>
    <definedName name="_xlnm.Print_Titles" localSheetId="1">'2yntacik caxser'!$A:$B</definedName>
    <definedName name="_xlnm.Print_Titles" localSheetId="2">'2yntacik caxser (2)'!$A:$B</definedName>
    <definedName name="_xlnm.Print_Titles" localSheetId="0">'2yntacik caxser ampop'!$9:$11</definedName>
  </definedNames>
  <calcPr calcId="162913"/>
  <customWorkbookViews>
    <customWorkbookView name="ordyan - Personal View" guid="{EE5C0AFB-B96A-4C3C-885D-9A248AEB532B}" mergeInterval="0" personalView="1" maximized="1" windowWidth="1020" windowHeight="605" activeSheetId="8"/>
    <customWorkbookView name="marine - Personal View" guid="{D9EA75C0-4948-47E2-929C-5FF812E82023}" mergeInterval="0" personalView="1" maximized="1" windowWidth="1148" windowHeight="727" activeSheetId="7"/>
  </customWorkbookViews>
</workbook>
</file>

<file path=xl/calcChain.xml><?xml version="1.0" encoding="utf-8"?>
<calcChain xmlns="http://schemas.openxmlformats.org/spreadsheetml/2006/main">
  <c r="IP50" i="2" l="1"/>
  <c r="EI27" i="2" l="1"/>
  <c r="BN73" i="2" l="1"/>
  <c r="BM73" i="2"/>
  <c r="BJ73" i="2"/>
  <c r="BG73" i="2"/>
  <c r="BF73" i="2"/>
  <c r="J20" i="2"/>
  <c r="T51" i="2"/>
  <c r="U51" i="2"/>
  <c r="AM71" i="2" l="1"/>
  <c r="AL71" i="2"/>
  <c r="HA46" i="2"/>
  <c r="GZ46" i="2"/>
  <c r="HF77" i="2" l="1"/>
  <c r="AI77" i="2"/>
  <c r="Q77" i="2"/>
  <c r="BS71" i="2"/>
  <c r="Q71" i="2"/>
  <c r="IL78" i="2" l="1"/>
  <c r="IM78" i="2"/>
  <c r="IN78" i="2"/>
  <c r="IO78" i="2"/>
  <c r="IP78" i="2"/>
  <c r="IR78" i="2" s="1"/>
  <c r="IQ78" i="2"/>
  <c r="IS78" i="2"/>
  <c r="IT78" i="2"/>
  <c r="FJ16" i="2"/>
  <c r="M56" i="2" l="1"/>
  <c r="FJ15" i="2"/>
  <c r="FK16" i="2"/>
  <c r="GF56" i="2" l="1"/>
  <c r="IT67" i="2" l="1"/>
  <c r="IM67" i="2"/>
  <c r="IL67" i="2"/>
  <c r="IT14" i="2"/>
  <c r="IS14" i="2"/>
  <c r="IP14" i="2"/>
  <c r="IM14" i="2"/>
  <c r="IL14" i="2"/>
  <c r="IT12" i="2"/>
  <c r="IS12" i="2"/>
  <c r="IP12" i="2"/>
  <c r="IM12" i="2"/>
  <c r="T35" i="2" l="1"/>
  <c r="U35" i="2" s="1"/>
  <c r="AV76" i="2" l="1"/>
  <c r="AU76" i="2"/>
  <c r="AV75" i="2"/>
  <c r="AU75" i="2"/>
  <c r="AV71" i="2"/>
  <c r="AU71" i="2"/>
  <c r="AV42" i="2"/>
  <c r="AU42" i="2"/>
  <c r="AV40" i="2"/>
  <c r="AU40" i="2"/>
  <c r="AV34" i="2"/>
  <c r="AU34" i="2"/>
  <c r="HJ76" i="2" l="1"/>
  <c r="HI76" i="2"/>
  <c r="HJ75" i="2"/>
  <c r="HI75" i="2"/>
  <c r="HJ71" i="2"/>
  <c r="HI71" i="2"/>
  <c r="HJ46" i="2"/>
  <c r="HI46" i="2"/>
  <c r="HJ42" i="2"/>
  <c r="HI42" i="2"/>
  <c r="HJ34" i="2"/>
  <c r="HI34" i="2"/>
  <c r="HA76" i="2"/>
  <c r="GZ76" i="2"/>
  <c r="HA75" i="2"/>
  <c r="GZ75" i="2"/>
  <c r="HA71" i="2"/>
  <c r="GZ71" i="2"/>
  <c r="HA42" i="2"/>
  <c r="GZ42" i="2"/>
  <c r="HA34" i="2"/>
  <c r="GZ34" i="2"/>
  <c r="GR50" i="2"/>
  <c r="GQ50" i="2"/>
  <c r="GI76" i="2"/>
  <c r="GH76" i="2"/>
  <c r="GI75" i="2"/>
  <c r="GH75" i="2"/>
  <c r="GI71" i="2"/>
  <c r="GH71" i="2"/>
  <c r="GI42" i="2"/>
  <c r="GH42" i="2"/>
  <c r="GI34" i="2"/>
  <c r="GH34" i="2"/>
  <c r="FZ76" i="2"/>
  <c r="FY76" i="2"/>
  <c r="FZ75" i="2"/>
  <c r="FY75" i="2"/>
  <c r="FZ71" i="2"/>
  <c r="FY71" i="2"/>
  <c r="FZ42" i="2"/>
  <c r="FY42" i="2"/>
  <c r="FZ40" i="2"/>
  <c r="FY40" i="2"/>
  <c r="FZ34" i="2"/>
  <c r="FY34" i="2"/>
  <c r="FI76" i="2"/>
  <c r="FH76" i="2"/>
  <c r="FI75" i="2"/>
  <c r="FH75" i="2"/>
  <c r="FI71" i="2"/>
  <c r="FH71" i="2"/>
  <c r="FI46" i="2"/>
  <c r="FH46" i="2"/>
  <c r="FI42" i="2"/>
  <c r="FH42" i="2"/>
  <c r="FI40" i="2"/>
  <c r="FH40" i="2"/>
  <c r="FI34" i="2"/>
  <c r="FH34" i="2"/>
  <c r="EZ76" i="2"/>
  <c r="EY76" i="2"/>
  <c r="EZ75" i="2"/>
  <c r="EY75" i="2"/>
  <c r="EZ71" i="2"/>
  <c r="EY71" i="2"/>
  <c r="EZ46" i="2"/>
  <c r="EY46" i="2"/>
  <c r="EZ42" i="2"/>
  <c r="EY42" i="2"/>
  <c r="EZ40" i="2"/>
  <c r="EY40" i="2"/>
  <c r="EZ34" i="2"/>
  <c r="EY34" i="2"/>
  <c r="EQ76" i="2"/>
  <c r="EP76" i="2"/>
  <c r="EQ75" i="2"/>
  <c r="EP75" i="2"/>
  <c r="EQ71" i="2"/>
  <c r="EP71" i="2"/>
  <c r="EQ46" i="2"/>
  <c r="EP46" i="2"/>
  <c r="EQ42" i="2"/>
  <c r="EP42" i="2"/>
  <c r="EQ40" i="2"/>
  <c r="EP40" i="2"/>
  <c r="EQ34" i="2"/>
  <c r="EP34" i="2"/>
  <c r="EH76" i="2"/>
  <c r="EG76" i="2"/>
  <c r="EH75" i="2"/>
  <c r="EG75" i="2"/>
  <c r="EH71" i="2"/>
  <c r="EG71" i="2"/>
  <c r="EH46" i="2"/>
  <c r="EG46" i="2"/>
  <c r="EH42" i="2"/>
  <c r="EG42" i="2"/>
  <c r="EH40" i="2"/>
  <c r="EG40" i="2"/>
  <c r="EH34" i="2"/>
  <c r="EG34" i="2"/>
  <c r="DY76" i="2"/>
  <c r="DX76" i="2"/>
  <c r="DY75" i="2"/>
  <c r="DX75" i="2"/>
  <c r="DY71" i="2"/>
  <c r="DX71" i="2"/>
  <c r="DY46" i="2"/>
  <c r="DX46" i="2"/>
  <c r="DY42" i="2"/>
  <c r="DX42" i="2"/>
  <c r="DY40" i="2"/>
  <c r="DX40" i="2"/>
  <c r="DY34" i="2"/>
  <c r="DX34" i="2"/>
  <c r="DP76" i="2"/>
  <c r="DO76" i="2"/>
  <c r="DP75" i="2"/>
  <c r="DO75" i="2"/>
  <c r="DP71" i="2"/>
  <c r="DO71" i="2"/>
  <c r="DP46" i="2"/>
  <c r="DO46" i="2"/>
  <c r="DP42" i="2"/>
  <c r="DO42" i="2"/>
  <c r="DP40" i="2"/>
  <c r="DO40" i="2"/>
  <c r="DP34" i="2"/>
  <c r="DO34" i="2"/>
  <c r="DG76" i="2"/>
  <c r="DF76" i="2"/>
  <c r="DG75" i="2"/>
  <c r="DF75" i="2"/>
  <c r="DG71" i="2"/>
  <c r="DF71" i="2"/>
  <c r="DG46" i="2"/>
  <c r="DF46" i="2"/>
  <c r="DG42" i="2"/>
  <c r="DF42" i="2"/>
  <c r="DG40" i="2"/>
  <c r="DF40" i="2"/>
  <c r="DG34" i="2"/>
  <c r="DF34" i="2"/>
  <c r="CX76" i="2"/>
  <c r="CW76" i="2"/>
  <c r="CX75" i="2"/>
  <c r="CW75" i="2"/>
  <c r="CX71" i="2"/>
  <c r="CW71" i="2"/>
  <c r="CX46" i="2"/>
  <c r="CW46" i="2"/>
  <c r="CX42" i="2"/>
  <c r="CW42" i="2"/>
  <c r="CX34" i="2"/>
  <c r="CW34" i="2"/>
  <c r="CO76" i="2"/>
  <c r="CN76" i="2"/>
  <c r="CO75" i="2"/>
  <c r="CN75" i="2"/>
  <c r="CO71" i="2"/>
  <c r="CN71" i="2"/>
  <c r="CO46" i="2"/>
  <c r="CN46" i="2"/>
  <c r="CO42" i="2"/>
  <c r="CN42" i="2"/>
  <c r="CO40" i="2"/>
  <c r="CN40" i="2"/>
  <c r="CO34" i="2"/>
  <c r="CN34" i="2"/>
  <c r="CF76" i="2"/>
  <c r="CE76" i="2"/>
  <c r="CF75" i="2"/>
  <c r="CE75" i="2"/>
  <c r="CF71" i="2"/>
  <c r="CE71" i="2"/>
  <c r="CF46" i="2"/>
  <c r="CE46" i="2"/>
  <c r="CF42" i="2"/>
  <c r="CE42" i="2"/>
  <c r="CF40" i="2"/>
  <c r="CE40" i="2"/>
  <c r="CF34" i="2"/>
  <c r="CE34" i="2"/>
  <c r="BW76" i="2"/>
  <c r="BV76" i="2"/>
  <c r="BW75" i="2"/>
  <c r="BV75" i="2"/>
  <c r="BW46" i="2"/>
  <c r="BV46" i="2"/>
  <c r="BW42" i="2"/>
  <c r="BV42" i="2"/>
  <c r="BW40" i="2"/>
  <c r="BV40" i="2"/>
  <c r="BW34" i="2"/>
  <c r="BV34" i="2"/>
  <c r="BN76" i="2"/>
  <c r="BM76" i="2"/>
  <c r="BN75" i="2"/>
  <c r="BM75" i="2"/>
  <c r="BN71" i="2"/>
  <c r="BM71" i="2"/>
  <c r="BN42" i="2"/>
  <c r="BM42" i="2"/>
  <c r="BN34" i="2"/>
  <c r="BM34" i="2"/>
  <c r="BE76" i="2"/>
  <c r="BD76" i="2"/>
  <c r="BE75" i="2"/>
  <c r="BD75" i="2"/>
  <c r="BE71" i="2"/>
  <c r="BD71" i="2"/>
  <c r="BE42" i="2"/>
  <c r="BD42" i="2"/>
  <c r="BE34" i="2"/>
  <c r="BD34" i="2"/>
  <c r="AM76" i="2"/>
  <c r="AL76" i="2"/>
  <c r="AM75" i="2"/>
  <c r="AL75" i="2"/>
  <c r="AM42" i="2"/>
  <c r="AL42" i="2"/>
  <c r="AM40" i="2"/>
  <c r="AL40" i="2"/>
  <c r="AM34" i="2"/>
  <c r="AL34" i="2"/>
  <c r="AD76" i="2"/>
  <c r="AC76" i="2"/>
  <c r="AD75" i="2"/>
  <c r="AC75" i="2"/>
  <c r="AD40" i="2"/>
  <c r="AC40" i="2"/>
  <c r="U76" i="2"/>
  <c r="T76" i="2"/>
  <c r="U75" i="2"/>
  <c r="T75" i="2"/>
  <c r="U64" i="2"/>
  <c r="T64" i="2"/>
  <c r="U63" i="2"/>
  <c r="T63" i="2"/>
  <c r="U61" i="2"/>
  <c r="T61" i="2"/>
  <c r="T55" i="2"/>
  <c r="U55" i="2"/>
  <c r="U49" i="2"/>
  <c r="T49" i="2"/>
  <c r="U48" i="2"/>
  <c r="T48" i="2"/>
  <c r="U47" i="2"/>
  <c r="T47" i="2"/>
  <c r="U46" i="2"/>
  <c r="T46" i="2"/>
  <c r="U45" i="2"/>
  <c r="T45" i="2"/>
  <c r="U44" i="2"/>
  <c r="T44" i="2"/>
  <c r="U43" i="2"/>
  <c r="T43" i="2"/>
  <c r="U41" i="2"/>
  <c r="T41" i="2"/>
  <c r="U40" i="2"/>
  <c r="T40" i="2"/>
  <c r="U33" i="2"/>
  <c r="T33" i="2"/>
  <c r="U32" i="2"/>
  <c r="T32" i="2"/>
  <c r="U29" i="2"/>
  <c r="T29" i="2"/>
  <c r="U28" i="2"/>
  <c r="T28" i="2"/>
  <c r="U27" i="2"/>
  <c r="T27" i="2"/>
  <c r="U54" i="2"/>
  <c r="T54" i="2"/>
  <c r="T34" i="2"/>
  <c r="U34" i="2" s="1"/>
  <c r="L14" i="50" l="1"/>
  <c r="L12" i="50"/>
  <c r="M14" i="50" l="1"/>
  <c r="M12" i="50"/>
  <c r="M15" i="50" l="1"/>
  <c r="L15" i="50" l="1"/>
  <c r="DG77" i="2" l="1"/>
  <c r="DF77" i="2"/>
  <c r="BN77" i="2"/>
  <c r="BM77" i="2"/>
  <c r="BW77" i="2"/>
  <c r="BV77" i="2"/>
  <c r="CE77" i="2"/>
  <c r="CF77" i="2"/>
  <c r="CN77" i="2"/>
  <c r="CO77" i="2"/>
  <c r="CX77" i="2"/>
  <c r="CW77" i="2"/>
  <c r="DP77" i="2"/>
  <c r="DO77" i="2"/>
  <c r="DY77" i="2"/>
  <c r="DX77" i="2"/>
  <c r="FZ46" i="2"/>
  <c r="FY46" i="2"/>
  <c r="EH77" i="2"/>
  <c r="EG77" i="2"/>
  <c r="U71" i="2"/>
  <c r="T71" i="2"/>
  <c r="EP77" i="2"/>
  <c r="EQ77" i="2"/>
  <c r="BW71" i="2"/>
  <c r="BV71" i="2"/>
  <c r="EY77" i="2"/>
  <c r="EZ77" i="2"/>
  <c r="U77" i="2"/>
  <c r="T77" i="2"/>
  <c r="FI77" i="2"/>
  <c r="FH77" i="2"/>
  <c r="AD77" i="2"/>
  <c r="AC77" i="2"/>
  <c r="FZ77" i="2"/>
  <c r="FY77" i="2"/>
  <c r="AM77" i="2"/>
  <c r="AL77" i="2"/>
  <c r="GI77" i="2"/>
  <c r="GH77" i="2"/>
  <c r="AV77" i="2"/>
  <c r="AU77" i="2"/>
  <c r="GZ77" i="2"/>
  <c r="HA77" i="2"/>
  <c r="BE77" i="2"/>
  <c r="BD77" i="2"/>
  <c r="HJ77" i="2"/>
  <c r="HI77" i="2"/>
  <c r="IQ89" i="2"/>
  <c r="IQ88" i="2" s="1"/>
  <c r="IQ87" i="2" s="1"/>
  <c r="IQ86" i="2" s="1"/>
  <c r="IQ85" i="2" s="1"/>
  <c r="IQ84" i="2" s="1"/>
  <c r="IQ83" i="2" s="1"/>
  <c r="IQ82" i="2" s="1"/>
  <c r="EN52" i="2"/>
  <c r="EN73" i="2" l="1"/>
  <c r="EL71" i="2" l="1"/>
  <c r="EN56" i="2"/>
  <c r="EM52" i="2"/>
  <c r="EE73" i="2"/>
  <c r="DV73" i="2"/>
  <c r="DM73" i="2"/>
  <c r="CU56" i="2" l="1"/>
  <c r="CU73" i="2"/>
  <c r="I24" i="2" l="1"/>
  <c r="I23" i="2"/>
  <c r="I12" i="2"/>
  <c r="I32" i="2"/>
  <c r="IQ32" i="2" s="1"/>
  <c r="I33" i="2"/>
  <c r="IQ33" i="2" s="1"/>
  <c r="I34" i="2"/>
  <c r="IQ34" i="2" s="1"/>
  <c r="I35" i="2"/>
  <c r="IQ35" i="2" s="1"/>
  <c r="I36" i="2"/>
  <c r="IQ36" i="2" s="1"/>
  <c r="I37" i="2"/>
  <c r="IQ37" i="2" s="1"/>
  <c r="I39" i="2"/>
  <c r="I40" i="2"/>
  <c r="IQ40" i="2" s="1"/>
  <c r="I41" i="2"/>
  <c r="IQ41" i="2" s="1"/>
  <c r="I42" i="2"/>
  <c r="IQ42" i="2" s="1"/>
  <c r="I43" i="2"/>
  <c r="IQ43" i="2" s="1"/>
  <c r="I44" i="2"/>
  <c r="IQ44" i="2" s="1"/>
  <c r="I45" i="2"/>
  <c r="IQ45" i="2" s="1"/>
  <c r="I46" i="2"/>
  <c r="IQ46" i="2" s="1"/>
  <c r="I47" i="2"/>
  <c r="IQ47" i="2" s="1"/>
  <c r="I48" i="2"/>
  <c r="IQ48" i="2" s="1"/>
  <c r="I49" i="2"/>
  <c r="IQ49" i="2" s="1"/>
  <c r="I50" i="2"/>
  <c r="IQ50" i="2" s="1"/>
  <c r="I51" i="2"/>
  <c r="IQ51" i="2" s="1"/>
  <c r="I53" i="2"/>
  <c r="I54" i="2"/>
  <c r="IQ54" i="2" s="1"/>
  <c r="I55" i="2"/>
  <c r="IQ55" i="2" s="1"/>
  <c r="I57" i="2"/>
  <c r="I58" i="2"/>
  <c r="IQ58" i="2" s="1"/>
  <c r="I59" i="2"/>
  <c r="IQ59" i="2" s="1"/>
  <c r="I60" i="2"/>
  <c r="I61" i="2"/>
  <c r="IQ61" i="2" s="1"/>
  <c r="I62" i="2"/>
  <c r="IQ62" i="2" s="1"/>
  <c r="I63" i="2"/>
  <c r="IQ63" i="2" s="1"/>
  <c r="I64" i="2"/>
  <c r="IQ64" i="2" s="1"/>
  <c r="I65" i="2"/>
  <c r="IQ65" i="2" s="1"/>
  <c r="I66" i="2"/>
  <c r="IQ66" i="2" s="1"/>
  <c r="I67" i="2"/>
  <c r="IQ67" i="2" s="1"/>
  <c r="I68" i="2"/>
  <c r="IQ68" i="2" s="1"/>
  <c r="I69" i="2"/>
  <c r="IQ69" i="2" s="1"/>
  <c r="I70" i="2"/>
  <c r="IQ70" i="2" s="1"/>
  <c r="I71" i="2"/>
  <c r="IQ71" i="2" s="1"/>
  <c r="I72" i="2"/>
  <c r="IQ72" i="2" s="1"/>
  <c r="I74" i="2"/>
  <c r="I75" i="2"/>
  <c r="IQ75" i="2" s="1"/>
  <c r="I76" i="2"/>
  <c r="IQ76" i="2" s="1"/>
  <c r="I77" i="2"/>
  <c r="IQ77" i="2" s="1"/>
  <c r="I79" i="2"/>
  <c r="IQ79" i="2" s="1"/>
  <c r="I80" i="2"/>
  <c r="IQ80" i="2" s="1"/>
  <c r="I82" i="2"/>
  <c r="I83" i="2"/>
  <c r="I84" i="2"/>
  <c r="I85" i="2"/>
  <c r="I86" i="2"/>
  <c r="I87" i="2"/>
  <c r="I88" i="2"/>
  <c r="I89" i="2"/>
  <c r="I31" i="2"/>
  <c r="I29" i="2"/>
  <c r="IQ29" i="2" s="1"/>
  <c r="I28" i="2"/>
  <c r="I22" i="2"/>
  <c r="IQ22" i="2" s="1"/>
  <c r="I21" i="2"/>
  <c r="IQ21" i="2" s="1"/>
  <c r="I20" i="2"/>
  <c r="I26" i="2"/>
  <c r="I27" i="2"/>
  <c r="IQ27" i="2" s="1"/>
  <c r="G20" i="2"/>
  <c r="IP20" i="2" s="1"/>
  <c r="G31" i="2"/>
  <c r="IP31" i="2" s="1"/>
  <c r="IQ81" i="2"/>
  <c r="HY81" i="2"/>
  <c r="HY73" i="2"/>
  <c r="HY56" i="2"/>
  <c r="HY52" i="2"/>
  <c r="HY38" i="2"/>
  <c r="HY30" i="2"/>
  <c r="HY25" i="2"/>
  <c r="HY18" i="2"/>
  <c r="HP81" i="2"/>
  <c r="HP73" i="2"/>
  <c r="HP56" i="2"/>
  <c r="HP52" i="2"/>
  <c r="HP38" i="2"/>
  <c r="HP30" i="2"/>
  <c r="HP25" i="2"/>
  <c r="HP18" i="2"/>
  <c r="HG81" i="2"/>
  <c r="HG73" i="2"/>
  <c r="HG56" i="2"/>
  <c r="HG52" i="2"/>
  <c r="HG38" i="2"/>
  <c r="HG30" i="2"/>
  <c r="HG25" i="2"/>
  <c r="HG18" i="2"/>
  <c r="GX81" i="2"/>
  <c r="GX73" i="2"/>
  <c r="GX56" i="2"/>
  <c r="GX52" i="2"/>
  <c r="GX38" i="2"/>
  <c r="GX30" i="2"/>
  <c r="GX25" i="2"/>
  <c r="GX18" i="2"/>
  <c r="GO81" i="2"/>
  <c r="GO73" i="2"/>
  <c r="GO56" i="2"/>
  <c r="GO52" i="2"/>
  <c r="GO38" i="2"/>
  <c r="GO30" i="2"/>
  <c r="GO25" i="2"/>
  <c r="GO18" i="2"/>
  <c r="GF81" i="2"/>
  <c r="GF73" i="2"/>
  <c r="GF52" i="2"/>
  <c r="GF38" i="2"/>
  <c r="GF30" i="2"/>
  <c r="GF25" i="2"/>
  <c r="GF18" i="2"/>
  <c r="FW81" i="2"/>
  <c r="FW73" i="2"/>
  <c r="FW56" i="2"/>
  <c r="FW52" i="2"/>
  <c r="FW38" i="2"/>
  <c r="FW30" i="2"/>
  <c r="FW25" i="2"/>
  <c r="FW18" i="2"/>
  <c r="FF81" i="2"/>
  <c r="FF73" i="2"/>
  <c r="FF56" i="2"/>
  <c r="FF52" i="2"/>
  <c r="FF38" i="2"/>
  <c r="FF30" i="2"/>
  <c r="FF25" i="2"/>
  <c r="FF18" i="2"/>
  <c r="EW81" i="2"/>
  <c r="EW73" i="2"/>
  <c r="EW56" i="2"/>
  <c r="EW52" i="2"/>
  <c r="EW38" i="2"/>
  <c r="EW30" i="2"/>
  <c r="EW25" i="2"/>
  <c r="EW18" i="2"/>
  <c r="EN81" i="2"/>
  <c r="EN38" i="2"/>
  <c r="EN30" i="2"/>
  <c r="EN25" i="2"/>
  <c r="EN18" i="2"/>
  <c r="EE81" i="2"/>
  <c r="EE56" i="2"/>
  <c r="EE52" i="2"/>
  <c r="EE38" i="2"/>
  <c r="EE30" i="2"/>
  <c r="EE25" i="2"/>
  <c r="EE18" i="2"/>
  <c r="DV81" i="2"/>
  <c r="DV56" i="2"/>
  <c r="DV52" i="2"/>
  <c r="DV38" i="2"/>
  <c r="DV30" i="2"/>
  <c r="DV25" i="2"/>
  <c r="DV18" i="2"/>
  <c r="DM81" i="2"/>
  <c r="DM56" i="2"/>
  <c r="DM52" i="2"/>
  <c r="DM38" i="2"/>
  <c r="DM30" i="2"/>
  <c r="DM25" i="2"/>
  <c r="DM18" i="2"/>
  <c r="DD81" i="2"/>
  <c r="DD73" i="2"/>
  <c r="DD56" i="2"/>
  <c r="DD52" i="2"/>
  <c r="DD38" i="2"/>
  <c r="DD30" i="2"/>
  <c r="DD25" i="2"/>
  <c r="DD18" i="2"/>
  <c r="CU81" i="2"/>
  <c r="CU52" i="2"/>
  <c r="CU38" i="2"/>
  <c r="CU30" i="2"/>
  <c r="CU25" i="2"/>
  <c r="CU18" i="2"/>
  <c r="CL81" i="2"/>
  <c r="CL56" i="2"/>
  <c r="CL52" i="2"/>
  <c r="CL38" i="2"/>
  <c r="CL30" i="2"/>
  <c r="CL25" i="2"/>
  <c r="CL18" i="2"/>
  <c r="CC81" i="2"/>
  <c r="CC73" i="2"/>
  <c r="CC56" i="2"/>
  <c r="CC52" i="2"/>
  <c r="CC38" i="2"/>
  <c r="CC30" i="2"/>
  <c r="CC25" i="2"/>
  <c r="CC18" i="2"/>
  <c r="BT81" i="2"/>
  <c r="BT73" i="2"/>
  <c r="BT56" i="2"/>
  <c r="BT52" i="2"/>
  <c r="BT38" i="2"/>
  <c r="BT30" i="2"/>
  <c r="BT25" i="2"/>
  <c r="BT18" i="2"/>
  <c r="BK81" i="2"/>
  <c r="BK56" i="2"/>
  <c r="BK52" i="2"/>
  <c r="BK38" i="2"/>
  <c r="BK30" i="2"/>
  <c r="BK25" i="2"/>
  <c r="BK18" i="2"/>
  <c r="BB81" i="2"/>
  <c r="BB73" i="2"/>
  <c r="BB56" i="2"/>
  <c r="BB52" i="2"/>
  <c r="BB38" i="2"/>
  <c r="BB30" i="2"/>
  <c r="BB25" i="2"/>
  <c r="BB18" i="2"/>
  <c r="AS81" i="2"/>
  <c r="AS73" i="2"/>
  <c r="AS56" i="2"/>
  <c r="AS52" i="2"/>
  <c r="AS38" i="2"/>
  <c r="AS30" i="2"/>
  <c r="AS25" i="2"/>
  <c r="AS18" i="2"/>
  <c r="AJ81" i="2"/>
  <c r="AJ73" i="2"/>
  <c r="AJ56" i="2"/>
  <c r="AJ52" i="2"/>
  <c r="AJ38" i="2"/>
  <c r="AJ30" i="2"/>
  <c r="AJ25" i="2"/>
  <c r="AJ18" i="2"/>
  <c r="AA81" i="2"/>
  <c r="AA73" i="2"/>
  <c r="AA56" i="2"/>
  <c r="AA52" i="2"/>
  <c r="AA38" i="2"/>
  <c r="AA30" i="2"/>
  <c r="AA25" i="2"/>
  <c r="AA18" i="2"/>
  <c r="R81" i="2"/>
  <c r="R73" i="2"/>
  <c r="R56" i="2"/>
  <c r="R52" i="2"/>
  <c r="R38" i="2"/>
  <c r="P43" i="2"/>
  <c r="P45" i="2"/>
  <c r="R30" i="2"/>
  <c r="R25" i="2"/>
  <c r="R18" i="2"/>
  <c r="P12" i="2"/>
  <c r="H70" i="2"/>
  <c r="H69" i="2"/>
  <c r="H62" i="2"/>
  <c r="H44" i="2"/>
  <c r="IQ25" i="2" l="1"/>
  <c r="IQ56" i="2"/>
  <c r="IQ52" i="2"/>
  <c r="IQ30" i="2"/>
  <c r="IQ38" i="2"/>
  <c r="IQ73" i="2"/>
  <c r="I56" i="2"/>
  <c r="I30" i="2"/>
  <c r="I25" i="2"/>
  <c r="IQ20" i="2"/>
  <c r="IQ18" i="2" s="1"/>
  <c r="I18" i="2"/>
  <c r="I38" i="2"/>
  <c r="I52" i="2"/>
  <c r="I73" i="2"/>
  <c r="I81" i="2"/>
  <c r="GO16" i="2"/>
  <c r="GO15" i="2" s="1"/>
  <c r="AS16" i="2"/>
  <c r="AS15" i="2" s="1"/>
  <c r="HG16" i="2"/>
  <c r="HG15" i="2" s="1"/>
  <c r="GF16" i="2"/>
  <c r="GF15" i="2" s="1"/>
  <c r="HP16" i="2"/>
  <c r="HP15" i="2" s="1"/>
  <c r="FW16" i="2"/>
  <c r="FW15" i="2" s="1"/>
  <c r="FW92" i="2" s="1"/>
  <c r="GX16" i="2"/>
  <c r="GX15" i="2" s="1"/>
  <c r="EN16" i="2"/>
  <c r="EN15" i="2" s="1"/>
  <c r="EN97" i="2" s="1"/>
  <c r="HY16" i="2"/>
  <c r="HY15" i="2" s="1"/>
  <c r="FF16" i="2"/>
  <c r="FF15" i="2" s="1"/>
  <c r="EW16" i="2"/>
  <c r="EW15" i="2" s="1"/>
  <c r="EW91" i="2" s="1"/>
  <c r="EE16" i="2"/>
  <c r="EE15" i="2" s="1"/>
  <c r="DV16" i="2"/>
  <c r="DV15" i="2" s="1"/>
  <c r="DM16" i="2"/>
  <c r="DM15" i="2" s="1"/>
  <c r="DM93" i="2" s="1"/>
  <c r="DD16" i="2"/>
  <c r="DD15" i="2" s="1"/>
  <c r="DD92" i="2" s="1"/>
  <c r="CU16" i="2"/>
  <c r="CU15" i="2" s="1"/>
  <c r="CU93" i="2" s="1"/>
  <c r="CL16" i="2"/>
  <c r="CL15" i="2" s="1"/>
  <c r="CC16" i="2"/>
  <c r="CC15" i="2" s="1"/>
  <c r="BT16" i="2"/>
  <c r="BT15" i="2" s="1"/>
  <c r="BK16" i="2"/>
  <c r="BK15" i="2" s="1"/>
  <c r="BK92" i="2" s="1"/>
  <c r="BB16" i="2"/>
  <c r="BB15" i="2" s="1"/>
  <c r="AA16" i="2"/>
  <c r="AA15" i="2" s="1"/>
  <c r="AJ16" i="2"/>
  <c r="AJ15" i="2" s="1"/>
  <c r="R16" i="2"/>
  <c r="M18" i="2"/>
  <c r="R15" i="2" l="1"/>
  <c r="I15" i="2" s="1"/>
  <c r="I16" i="2"/>
  <c r="BX18" i="2"/>
  <c r="BX30" i="2"/>
  <c r="BX38" i="2"/>
  <c r="BX73" i="2"/>
  <c r="IF89" i="2" l="1"/>
  <c r="IH89" i="2" s="1"/>
  <c r="IF88" i="2"/>
  <c r="IH88" i="2" s="1"/>
  <c r="IF87" i="2"/>
  <c r="IH87" i="2" s="1"/>
  <c r="IF86" i="2"/>
  <c r="IH86" i="2" s="1"/>
  <c r="IF85" i="2"/>
  <c r="IH85" i="2" s="1"/>
  <c r="IF84" i="2"/>
  <c r="IH84" i="2" s="1"/>
  <c r="IF83" i="2"/>
  <c r="IH83" i="2" s="1"/>
  <c r="IF82" i="2"/>
  <c r="IH82" i="2" s="1"/>
  <c r="IK81" i="2"/>
  <c r="IJ81" i="2"/>
  <c r="IG81" i="2"/>
  <c r="IE81" i="2"/>
  <c r="ID81" i="2"/>
  <c r="IC81" i="2"/>
  <c r="IF80" i="2"/>
  <c r="IH80" i="2" s="1"/>
  <c r="IF79" i="2"/>
  <c r="IH79" i="2" s="1"/>
  <c r="IF77" i="2"/>
  <c r="IH77" i="2" s="1"/>
  <c r="IF76" i="2"/>
  <c r="IH76" i="2" s="1"/>
  <c r="IF75" i="2"/>
  <c r="IH75" i="2" s="1"/>
  <c r="IF74" i="2"/>
  <c r="IH74" i="2" s="1"/>
  <c r="IK73" i="2"/>
  <c r="IJ73" i="2"/>
  <c r="IG73" i="2"/>
  <c r="IE73" i="2"/>
  <c r="ID73" i="2"/>
  <c r="IF73" i="2" s="1"/>
  <c r="IC73" i="2"/>
  <c r="IF72" i="2"/>
  <c r="IH72" i="2" s="1"/>
  <c r="IF71" i="2"/>
  <c r="IH71" i="2" s="1"/>
  <c r="IF68" i="2"/>
  <c r="IH68" i="2" s="1"/>
  <c r="IF67" i="2"/>
  <c r="IH67" i="2" s="1"/>
  <c r="IF66" i="2"/>
  <c r="IH66" i="2" s="1"/>
  <c r="IF65" i="2"/>
  <c r="IH65" i="2" s="1"/>
  <c r="IF64" i="2"/>
  <c r="IH64" i="2" s="1"/>
  <c r="IF63" i="2"/>
  <c r="IH63" i="2" s="1"/>
  <c r="IF61" i="2"/>
  <c r="IH61" i="2" s="1"/>
  <c r="IF60" i="2"/>
  <c r="IH60" i="2" s="1"/>
  <c r="IF59" i="2"/>
  <c r="IH59" i="2" s="1"/>
  <c r="IF58" i="2"/>
  <c r="IH58" i="2" s="1"/>
  <c r="IF57" i="2"/>
  <c r="IH57" i="2" s="1"/>
  <c r="IK56" i="2"/>
  <c r="IJ56" i="2"/>
  <c r="IG56" i="2"/>
  <c r="IE56" i="2"/>
  <c r="ID56" i="2"/>
  <c r="IF56" i="2" s="1"/>
  <c r="IC56" i="2"/>
  <c r="IF55" i="2"/>
  <c r="IH55" i="2" s="1"/>
  <c r="IF54" i="2"/>
  <c r="IH54" i="2" s="1"/>
  <c r="IF53" i="2"/>
  <c r="IH53" i="2" s="1"/>
  <c r="IK52" i="2"/>
  <c r="IJ52" i="2"/>
  <c r="IG52" i="2"/>
  <c r="IE52" i="2"/>
  <c r="ID52" i="2"/>
  <c r="IC52" i="2"/>
  <c r="IF51" i="2"/>
  <c r="IH51" i="2" s="1"/>
  <c r="IF50" i="2"/>
  <c r="IH50" i="2" s="1"/>
  <c r="IF49" i="2"/>
  <c r="IH49" i="2" s="1"/>
  <c r="IF48" i="2"/>
  <c r="IH48" i="2" s="1"/>
  <c r="IF47" i="2"/>
  <c r="IH47" i="2" s="1"/>
  <c r="IF46" i="2"/>
  <c r="IH46" i="2" s="1"/>
  <c r="IF45" i="2"/>
  <c r="IH45" i="2" s="1"/>
  <c r="IF43" i="2"/>
  <c r="IH43" i="2" s="1"/>
  <c r="IF42" i="2"/>
  <c r="IH42" i="2" s="1"/>
  <c r="IF41" i="2"/>
  <c r="IH41" i="2" s="1"/>
  <c r="IF40" i="2"/>
  <c r="IH40" i="2" s="1"/>
  <c r="IF39" i="2"/>
  <c r="IH39" i="2" s="1"/>
  <c r="IK38" i="2"/>
  <c r="IJ38" i="2"/>
  <c r="IG38" i="2"/>
  <c r="IE38" i="2"/>
  <c r="ID38" i="2"/>
  <c r="IF38" i="2" s="1"/>
  <c r="IC38" i="2"/>
  <c r="IF37" i="2"/>
  <c r="IH37" i="2" s="1"/>
  <c r="IF36" i="2"/>
  <c r="IH36" i="2" s="1"/>
  <c r="IF35" i="2"/>
  <c r="IH35" i="2" s="1"/>
  <c r="IF34" i="2"/>
  <c r="IH34" i="2" s="1"/>
  <c r="IF33" i="2"/>
  <c r="IH33" i="2" s="1"/>
  <c r="IF32" i="2"/>
  <c r="IH32" i="2" s="1"/>
  <c r="IF31" i="2"/>
  <c r="IH31" i="2" s="1"/>
  <c r="IK30" i="2"/>
  <c r="IJ30" i="2"/>
  <c r="IG30" i="2"/>
  <c r="IE30" i="2"/>
  <c r="ID30" i="2"/>
  <c r="IF30" i="2" s="1"/>
  <c r="IC30" i="2"/>
  <c r="IF29" i="2"/>
  <c r="IH29" i="2" s="1"/>
  <c r="IF28" i="2"/>
  <c r="IH28" i="2" s="1"/>
  <c r="IF27" i="2"/>
  <c r="IH27" i="2" s="1"/>
  <c r="IF26" i="2"/>
  <c r="IH26" i="2" s="1"/>
  <c r="IK25" i="2"/>
  <c r="IJ25" i="2"/>
  <c r="IG25" i="2"/>
  <c r="IE25" i="2"/>
  <c r="ID25" i="2"/>
  <c r="IC25" i="2"/>
  <c r="IF24" i="2"/>
  <c r="IH24" i="2" s="1"/>
  <c r="IF23" i="2"/>
  <c r="IH23" i="2" s="1"/>
  <c r="IF22" i="2"/>
  <c r="IH22" i="2" s="1"/>
  <c r="IF21" i="2"/>
  <c r="IH21" i="2" s="1"/>
  <c r="IF20" i="2"/>
  <c r="IH20" i="2" s="1"/>
  <c r="IH19" i="2"/>
  <c r="IK18" i="2"/>
  <c r="IJ18" i="2"/>
  <c r="IG18" i="2"/>
  <c r="IE18" i="2"/>
  <c r="ID18" i="2"/>
  <c r="IC18" i="2"/>
  <c r="IH17" i="2"/>
  <c r="IF14" i="2"/>
  <c r="IH14" i="2" s="1"/>
  <c r="IF13" i="2"/>
  <c r="IF12" i="2"/>
  <c r="IH12" i="2" s="1"/>
  <c r="HW89" i="2"/>
  <c r="HZ89" i="2" s="1"/>
  <c r="HW88" i="2"/>
  <c r="HZ88" i="2" s="1"/>
  <c r="HW87" i="2"/>
  <c r="HZ87" i="2" s="1"/>
  <c r="HW86" i="2"/>
  <c r="HZ86" i="2" s="1"/>
  <c r="HW85" i="2"/>
  <c r="HZ85" i="2" s="1"/>
  <c r="HW84" i="2"/>
  <c r="HZ84" i="2" s="1"/>
  <c r="HW83" i="2"/>
  <c r="HZ83" i="2" s="1"/>
  <c r="HW82" i="2"/>
  <c r="HZ82" i="2" s="1"/>
  <c r="IB81" i="2"/>
  <c r="IA81" i="2"/>
  <c r="HX81" i="2"/>
  <c r="HV81" i="2"/>
  <c r="HU81" i="2"/>
  <c r="HT81" i="2"/>
  <c r="HW80" i="2"/>
  <c r="HZ80" i="2" s="1"/>
  <c r="HW79" i="2"/>
  <c r="HZ79" i="2" s="1"/>
  <c r="HZ77" i="2"/>
  <c r="HW77" i="2"/>
  <c r="HW76" i="2"/>
  <c r="HZ76" i="2" s="1"/>
  <c r="HW75" i="2"/>
  <c r="HZ75" i="2" s="1"/>
  <c r="HW74" i="2"/>
  <c r="HZ74" i="2" s="1"/>
  <c r="IB73" i="2"/>
  <c r="IA73" i="2"/>
  <c r="HX73" i="2"/>
  <c r="HV73" i="2"/>
  <c r="HU73" i="2"/>
  <c r="HW73" i="2" s="1"/>
  <c r="HT73" i="2"/>
  <c r="HW72" i="2"/>
  <c r="HZ72" i="2" s="1"/>
  <c r="HW71" i="2"/>
  <c r="HZ71" i="2" s="1"/>
  <c r="HW68" i="2"/>
  <c r="HZ68" i="2" s="1"/>
  <c r="HW67" i="2"/>
  <c r="HZ67" i="2" s="1"/>
  <c r="HW66" i="2"/>
  <c r="HZ66" i="2" s="1"/>
  <c r="HW65" i="2"/>
  <c r="HZ65" i="2" s="1"/>
  <c r="HW64" i="2"/>
  <c r="HZ64" i="2" s="1"/>
  <c r="HW63" i="2"/>
  <c r="HZ63" i="2" s="1"/>
  <c r="HW61" i="2"/>
  <c r="HZ61" i="2" s="1"/>
  <c r="HW60" i="2"/>
  <c r="HZ60" i="2" s="1"/>
  <c r="HW59" i="2"/>
  <c r="HZ59" i="2" s="1"/>
  <c r="HW58" i="2"/>
  <c r="HZ58" i="2" s="1"/>
  <c r="HW57" i="2"/>
  <c r="HZ57" i="2" s="1"/>
  <c r="IB56" i="2"/>
  <c r="IA56" i="2"/>
  <c r="HX56" i="2"/>
  <c r="HV56" i="2"/>
  <c r="HU56" i="2"/>
  <c r="HW56" i="2" s="1"/>
  <c r="HT56" i="2"/>
  <c r="HW55" i="2"/>
  <c r="HZ55" i="2" s="1"/>
  <c r="HW54" i="2"/>
  <c r="HZ54" i="2" s="1"/>
  <c r="HW53" i="2"/>
  <c r="HZ53" i="2" s="1"/>
  <c r="IB52" i="2"/>
  <c r="IA52" i="2"/>
  <c r="HX52" i="2"/>
  <c r="HV52" i="2"/>
  <c r="HU52" i="2"/>
  <c r="HW52" i="2" s="1"/>
  <c r="HT52" i="2"/>
  <c r="HW51" i="2"/>
  <c r="HZ51" i="2" s="1"/>
  <c r="HW50" i="2"/>
  <c r="HZ50" i="2" s="1"/>
  <c r="HW49" i="2"/>
  <c r="HZ49" i="2" s="1"/>
  <c r="HW48" i="2"/>
  <c r="HZ48" i="2" s="1"/>
  <c r="HW47" i="2"/>
  <c r="HZ47" i="2" s="1"/>
  <c r="HW46" i="2"/>
  <c r="HZ46" i="2" s="1"/>
  <c r="HW45" i="2"/>
  <c r="HZ45" i="2" s="1"/>
  <c r="HW43" i="2"/>
  <c r="HZ43" i="2" s="1"/>
  <c r="HW42" i="2"/>
  <c r="HZ42" i="2" s="1"/>
  <c r="HW41" i="2"/>
  <c r="HZ41" i="2" s="1"/>
  <c r="HW40" i="2"/>
  <c r="HZ40" i="2" s="1"/>
  <c r="HW39" i="2"/>
  <c r="HZ39" i="2" s="1"/>
  <c r="IB38" i="2"/>
  <c r="IA38" i="2"/>
  <c r="HX38" i="2"/>
  <c r="HV38" i="2"/>
  <c r="HU38" i="2"/>
  <c r="HT38" i="2"/>
  <c r="HW37" i="2"/>
  <c r="HZ37" i="2" s="1"/>
  <c r="HW36" i="2"/>
  <c r="HZ36" i="2" s="1"/>
  <c r="HW35" i="2"/>
  <c r="HZ35" i="2" s="1"/>
  <c r="HW34" i="2"/>
  <c r="HZ34" i="2" s="1"/>
  <c r="HW33" i="2"/>
  <c r="HZ33" i="2" s="1"/>
  <c r="HW32" i="2"/>
  <c r="HZ32" i="2" s="1"/>
  <c r="HW31" i="2"/>
  <c r="HZ31" i="2" s="1"/>
  <c r="IB30" i="2"/>
  <c r="IA30" i="2"/>
  <c r="HX30" i="2"/>
  <c r="HV30" i="2"/>
  <c r="HU30" i="2"/>
  <c r="HT30" i="2"/>
  <c r="HW29" i="2"/>
  <c r="HZ29" i="2" s="1"/>
  <c r="HW28" i="2"/>
  <c r="HZ28" i="2" s="1"/>
  <c r="HW27" i="2"/>
  <c r="HZ27" i="2" s="1"/>
  <c r="HW26" i="2"/>
  <c r="HZ26" i="2" s="1"/>
  <c r="IB25" i="2"/>
  <c r="IA25" i="2"/>
  <c r="HX25" i="2"/>
  <c r="HV25" i="2"/>
  <c r="HU25" i="2"/>
  <c r="HT25" i="2"/>
  <c r="HW24" i="2"/>
  <c r="HZ24" i="2" s="1"/>
  <c r="HW23" i="2"/>
  <c r="HZ23" i="2" s="1"/>
  <c r="HW22" i="2"/>
  <c r="HW21" i="2"/>
  <c r="HZ21" i="2" s="1"/>
  <c r="HW20" i="2"/>
  <c r="HZ20" i="2" s="1"/>
  <c r="HZ19" i="2"/>
  <c r="IB18" i="2"/>
  <c r="IA18" i="2"/>
  <c r="HX18" i="2"/>
  <c r="HV18" i="2"/>
  <c r="HU18" i="2"/>
  <c r="HT18" i="2"/>
  <c r="HZ17" i="2"/>
  <c r="HW14" i="2"/>
  <c r="HZ14" i="2" s="1"/>
  <c r="HW13" i="2"/>
  <c r="HW12" i="2"/>
  <c r="HZ12" i="2" s="1"/>
  <c r="HN89" i="2"/>
  <c r="HQ89" i="2" s="1"/>
  <c r="HN88" i="2"/>
  <c r="HQ88" i="2" s="1"/>
  <c r="HN87" i="2"/>
  <c r="HQ87" i="2" s="1"/>
  <c r="HN86" i="2"/>
  <c r="HQ86" i="2" s="1"/>
  <c r="HN85" i="2"/>
  <c r="HQ85" i="2" s="1"/>
  <c r="HN84" i="2"/>
  <c r="HQ84" i="2" s="1"/>
  <c r="HN83" i="2"/>
  <c r="HQ83" i="2" s="1"/>
  <c r="HN82" i="2"/>
  <c r="HQ82" i="2" s="1"/>
  <c r="HS81" i="2"/>
  <c r="HR81" i="2"/>
  <c r="HO81" i="2"/>
  <c r="HM81" i="2"/>
  <c r="HL81" i="2"/>
  <c r="HK81" i="2"/>
  <c r="HN80" i="2"/>
  <c r="HQ80" i="2" s="1"/>
  <c r="HN79" i="2"/>
  <c r="HQ79" i="2" s="1"/>
  <c r="HN77" i="2"/>
  <c r="HQ77" i="2" s="1"/>
  <c r="HN76" i="2"/>
  <c r="HQ76" i="2" s="1"/>
  <c r="HN75" i="2"/>
  <c r="HQ75" i="2" s="1"/>
  <c r="HN74" i="2"/>
  <c r="HQ74" i="2" s="1"/>
  <c r="HS73" i="2"/>
  <c r="HR73" i="2"/>
  <c r="HO73" i="2"/>
  <c r="HM73" i="2"/>
  <c r="HL73" i="2"/>
  <c r="HK73" i="2"/>
  <c r="HN72" i="2"/>
  <c r="HQ72" i="2" s="1"/>
  <c r="HN71" i="2"/>
  <c r="HQ71" i="2" s="1"/>
  <c r="HN68" i="2"/>
  <c r="HQ68" i="2" s="1"/>
  <c r="HN67" i="2"/>
  <c r="HQ67" i="2" s="1"/>
  <c r="HN66" i="2"/>
  <c r="HQ66" i="2" s="1"/>
  <c r="HN65" i="2"/>
  <c r="HQ65" i="2" s="1"/>
  <c r="HN64" i="2"/>
  <c r="HQ64" i="2" s="1"/>
  <c r="HN63" i="2"/>
  <c r="HQ63" i="2" s="1"/>
  <c r="HN61" i="2"/>
  <c r="HQ61" i="2" s="1"/>
  <c r="HN60" i="2"/>
  <c r="HQ60" i="2" s="1"/>
  <c r="HN59" i="2"/>
  <c r="HQ59" i="2" s="1"/>
  <c r="HN58" i="2"/>
  <c r="HQ58" i="2" s="1"/>
  <c r="HN57" i="2"/>
  <c r="HQ57" i="2" s="1"/>
  <c r="HS56" i="2"/>
  <c r="HR56" i="2"/>
  <c r="HO56" i="2"/>
  <c r="HM56" i="2"/>
  <c r="HL56" i="2"/>
  <c r="HK56" i="2"/>
  <c r="HN55" i="2"/>
  <c r="HQ55" i="2" s="1"/>
  <c r="HN54" i="2"/>
  <c r="HQ54" i="2" s="1"/>
  <c r="HN53" i="2"/>
  <c r="HQ53" i="2" s="1"/>
  <c r="HS52" i="2"/>
  <c r="HR52" i="2"/>
  <c r="HO52" i="2"/>
  <c r="HM52" i="2"/>
  <c r="HL52" i="2"/>
  <c r="HK52" i="2"/>
  <c r="HN51" i="2"/>
  <c r="HQ51" i="2" s="1"/>
  <c r="HN50" i="2"/>
  <c r="HQ50" i="2" s="1"/>
  <c r="HN49" i="2"/>
  <c r="HQ49" i="2" s="1"/>
  <c r="HN48" i="2"/>
  <c r="HQ48" i="2" s="1"/>
  <c r="HN47" i="2"/>
  <c r="HQ47" i="2" s="1"/>
  <c r="HN46" i="2"/>
  <c r="HQ46" i="2" s="1"/>
  <c r="HN45" i="2"/>
  <c r="HQ45" i="2" s="1"/>
  <c r="HN43" i="2"/>
  <c r="HQ43" i="2" s="1"/>
  <c r="HN42" i="2"/>
  <c r="HQ42" i="2" s="1"/>
  <c r="HN41" i="2"/>
  <c r="HQ41" i="2" s="1"/>
  <c r="HN40" i="2"/>
  <c r="HQ40" i="2" s="1"/>
  <c r="HN39" i="2"/>
  <c r="HQ39" i="2" s="1"/>
  <c r="HS38" i="2"/>
  <c r="HR38" i="2"/>
  <c r="HO38" i="2"/>
  <c r="HM38" i="2"/>
  <c r="HL38" i="2"/>
  <c r="HK38" i="2"/>
  <c r="HN37" i="2"/>
  <c r="HQ37" i="2" s="1"/>
  <c r="HN36" i="2"/>
  <c r="HQ36" i="2" s="1"/>
  <c r="HN35" i="2"/>
  <c r="HQ35" i="2" s="1"/>
  <c r="HN34" i="2"/>
  <c r="HQ34" i="2" s="1"/>
  <c r="HN33" i="2"/>
  <c r="HQ33" i="2" s="1"/>
  <c r="HN32" i="2"/>
  <c r="HQ32" i="2" s="1"/>
  <c r="HN31" i="2"/>
  <c r="HQ31" i="2" s="1"/>
  <c r="HS30" i="2"/>
  <c r="HR30" i="2"/>
  <c r="HO30" i="2"/>
  <c r="HM30" i="2"/>
  <c r="HL30" i="2"/>
  <c r="HK30" i="2"/>
  <c r="HN29" i="2"/>
  <c r="HQ29" i="2" s="1"/>
  <c r="HN28" i="2"/>
  <c r="HQ28" i="2" s="1"/>
  <c r="HN27" i="2"/>
  <c r="HQ27" i="2" s="1"/>
  <c r="HN26" i="2"/>
  <c r="HQ26" i="2" s="1"/>
  <c r="HS25" i="2"/>
  <c r="HR25" i="2"/>
  <c r="HO25" i="2"/>
  <c r="HM25" i="2"/>
  <c r="HL25" i="2"/>
  <c r="HN25" i="2" s="1"/>
  <c r="HK25" i="2"/>
  <c r="HN24" i="2"/>
  <c r="HQ24" i="2" s="1"/>
  <c r="HN23" i="2"/>
  <c r="HQ23" i="2" s="1"/>
  <c r="HN22" i="2"/>
  <c r="HQ22" i="2" s="1"/>
  <c r="HN21" i="2"/>
  <c r="HQ21" i="2" s="1"/>
  <c r="HN20" i="2"/>
  <c r="HQ20" i="2" s="1"/>
  <c r="HQ19" i="2"/>
  <c r="HS18" i="2"/>
  <c r="HR18" i="2"/>
  <c r="HO18" i="2"/>
  <c r="HM18" i="2"/>
  <c r="HL18" i="2"/>
  <c r="HK18" i="2"/>
  <c r="HQ17" i="2"/>
  <c r="HN14" i="2"/>
  <c r="HQ14" i="2" s="1"/>
  <c r="HN13" i="2"/>
  <c r="HN12" i="2"/>
  <c r="HQ12" i="2" s="1"/>
  <c r="HE89" i="2"/>
  <c r="HH89" i="2" s="1"/>
  <c r="HE88" i="2"/>
  <c r="HH88" i="2" s="1"/>
  <c r="HE87" i="2"/>
  <c r="HH87" i="2" s="1"/>
  <c r="HE86" i="2"/>
  <c r="HH86" i="2" s="1"/>
  <c r="HE85" i="2"/>
  <c r="HH85" i="2" s="1"/>
  <c r="HE84" i="2"/>
  <c r="HH84" i="2" s="1"/>
  <c r="HE83" i="2"/>
  <c r="HH83" i="2" s="1"/>
  <c r="HE82" i="2"/>
  <c r="HH82" i="2" s="1"/>
  <c r="HJ81" i="2"/>
  <c r="HI81" i="2"/>
  <c r="HF81" i="2"/>
  <c r="HD81" i="2"/>
  <c r="HC81" i="2"/>
  <c r="HB81" i="2"/>
  <c r="HE80" i="2"/>
  <c r="HH80" i="2" s="1"/>
  <c r="HE79" i="2"/>
  <c r="HH79" i="2" s="1"/>
  <c r="HE77" i="2"/>
  <c r="HH77" i="2" s="1"/>
  <c r="HE76" i="2"/>
  <c r="HH76" i="2" s="1"/>
  <c r="HE75" i="2"/>
  <c r="HH75" i="2" s="1"/>
  <c r="HE74" i="2"/>
  <c r="HH74" i="2" s="1"/>
  <c r="HJ73" i="2"/>
  <c r="HI73" i="2"/>
  <c r="HF73" i="2"/>
  <c r="HD73" i="2"/>
  <c r="HC73" i="2"/>
  <c r="HB73" i="2"/>
  <c r="HE72" i="2"/>
  <c r="HH72" i="2" s="1"/>
  <c r="HE71" i="2"/>
  <c r="HH71" i="2" s="1"/>
  <c r="HE68" i="2"/>
  <c r="HH68" i="2" s="1"/>
  <c r="HE67" i="2"/>
  <c r="HH67" i="2" s="1"/>
  <c r="HE66" i="2"/>
  <c r="HH66" i="2" s="1"/>
  <c r="HE65" i="2"/>
  <c r="HH65" i="2" s="1"/>
  <c r="HE64" i="2"/>
  <c r="HH64" i="2" s="1"/>
  <c r="HE63" i="2"/>
  <c r="HH63" i="2" s="1"/>
  <c r="HE61" i="2"/>
  <c r="HH61" i="2" s="1"/>
  <c r="HE60" i="2"/>
  <c r="HH60" i="2" s="1"/>
  <c r="HE59" i="2"/>
  <c r="HH59" i="2" s="1"/>
  <c r="HE58" i="2"/>
  <c r="HH58" i="2" s="1"/>
  <c r="HE57" i="2"/>
  <c r="HH57" i="2" s="1"/>
  <c r="HJ56" i="2"/>
  <c r="HI56" i="2"/>
  <c r="HF56" i="2"/>
  <c r="HD56" i="2"/>
  <c r="HC56" i="2"/>
  <c r="HB56" i="2"/>
  <c r="HE55" i="2"/>
  <c r="HH55" i="2" s="1"/>
  <c r="HE54" i="2"/>
  <c r="HH54" i="2" s="1"/>
  <c r="HE53" i="2"/>
  <c r="HH53" i="2" s="1"/>
  <c r="HJ52" i="2"/>
  <c r="HI52" i="2"/>
  <c r="HF52" i="2"/>
  <c r="HD52" i="2"/>
  <c r="HC52" i="2"/>
  <c r="HE52" i="2" s="1"/>
  <c r="HB52" i="2"/>
  <c r="HE51" i="2"/>
  <c r="HH51" i="2" s="1"/>
  <c r="HE50" i="2"/>
  <c r="HH50" i="2" s="1"/>
  <c r="HE49" i="2"/>
  <c r="HH49" i="2" s="1"/>
  <c r="HE48" i="2"/>
  <c r="HH48" i="2" s="1"/>
  <c r="HE47" i="2"/>
  <c r="HH47" i="2" s="1"/>
  <c r="HE46" i="2"/>
  <c r="HH46" i="2" s="1"/>
  <c r="HE45" i="2"/>
  <c r="HH45" i="2" s="1"/>
  <c r="HE43" i="2"/>
  <c r="HH43" i="2" s="1"/>
  <c r="HE42" i="2"/>
  <c r="HH42" i="2" s="1"/>
  <c r="HE41" i="2"/>
  <c r="HH41" i="2" s="1"/>
  <c r="HE40" i="2"/>
  <c r="HH40" i="2" s="1"/>
  <c r="HE39" i="2"/>
  <c r="HH39" i="2" s="1"/>
  <c r="HJ38" i="2"/>
  <c r="HI38" i="2"/>
  <c r="HF38" i="2"/>
  <c r="HD38" i="2"/>
  <c r="HC38" i="2"/>
  <c r="HB38" i="2"/>
  <c r="HE37" i="2"/>
  <c r="HH37" i="2" s="1"/>
  <c r="HE36" i="2"/>
  <c r="HH36" i="2" s="1"/>
  <c r="HE35" i="2"/>
  <c r="HH35" i="2" s="1"/>
  <c r="HE34" i="2"/>
  <c r="HH34" i="2" s="1"/>
  <c r="HE33" i="2"/>
  <c r="HH33" i="2" s="1"/>
  <c r="HE32" i="2"/>
  <c r="HH32" i="2" s="1"/>
  <c r="HE31" i="2"/>
  <c r="HH31" i="2" s="1"/>
  <c r="HJ30" i="2"/>
  <c r="HI30" i="2"/>
  <c r="HF30" i="2"/>
  <c r="HD30" i="2"/>
  <c r="HC30" i="2"/>
  <c r="HB30" i="2"/>
  <c r="HE29" i="2"/>
  <c r="HH29" i="2" s="1"/>
  <c r="HE28" i="2"/>
  <c r="HH28" i="2" s="1"/>
  <c r="HE27" i="2"/>
  <c r="HH27" i="2" s="1"/>
  <c r="HE26" i="2"/>
  <c r="HH26" i="2" s="1"/>
  <c r="HJ25" i="2"/>
  <c r="HI25" i="2"/>
  <c r="HF25" i="2"/>
  <c r="HD25" i="2"/>
  <c r="HC25" i="2"/>
  <c r="HB25" i="2"/>
  <c r="HE24" i="2"/>
  <c r="HH24" i="2" s="1"/>
  <c r="HE23" i="2"/>
  <c r="HH23" i="2" s="1"/>
  <c r="HE22" i="2"/>
  <c r="HH22" i="2" s="1"/>
  <c r="HE21" i="2"/>
  <c r="HH21" i="2" s="1"/>
  <c r="HE20" i="2"/>
  <c r="HH20" i="2" s="1"/>
  <c r="HH19" i="2"/>
  <c r="HJ18" i="2"/>
  <c r="HI18" i="2"/>
  <c r="HF18" i="2"/>
  <c r="HD18" i="2"/>
  <c r="HC18" i="2"/>
  <c r="HB18" i="2"/>
  <c r="HH17" i="2"/>
  <c r="HE14" i="2"/>
  <c r="HH14" i="2" s="1"/>
  <c r="HE13" i="2"/>
  <c r="HE12" i="2"/>
  <c r="HH12" i="2" s="1"/>
  <c r="GV89" i="2"/>
  <c r="GY89" i="2" s="1"/>
  <c r="GV88" i="2"/>
  <c r="GY88" i="2" s="1"/>
  <c r="GV87" i="2"/>
  <c r="GY87" i="2" s="1"/>
  <c r="GV86" i="2"/>
  <c r="GY86" i="2" s="1"/>
  <c r="GV85" i="2"/>
  <c r="GY85" i="2" s="1"/>
  <c r="GV84" i="2"/>
  <c r="GY84" i="2" s="1"/>
  <c r="GV83" i="2"/>
  <c r="GY83" i="2" s="1"/>
  <c r="GV82" i="2"/>
  <c r="GY82" i="2" s="1"/>
  <c r="HA81" i="2"/>
  <c r="GZ81" i="2"/>
  <c r="GW81" i="2"/>
  <c r="GU81" i="2"/>
  <c r="GT81" i="2"/>
  <c r="GS81" i="2"/>
  <c r="GV80" i="2"/>
  <c r="GY80" i="2" s="1"/>
  <c r="GV79" i="2"/>
  <c r="GY79" i="2" s="1"/>
  <c r="GV77" i="2"/>
  <c r="GY77" i="2" s="1"/>
  <c r="GV76" i="2"/>
  <c r="GY76" i="2" s="1"/>
  <c r="GV75" i="2"/>
  <c r="GY75" i="2" s="1"/>
  <c r="GV74" i="2"/>
  <c r="GY74" i="2" s="1"/>
  <c r="HA73" i="2"/>
  <c r="GZ73" i="2"/>
  <c r="GW73" i="2"/>
  <c r="GU73" i="2"/>
  <c r="GT73" i="2"/>
  <c r="GS73" i="2"/>
  <c r="GV72" i="2"/>
  <c r="GY72" i="2" s="1"/>
  <c r="GV71" i="2"/>
  <c r="GY71" i="2" s="1"/>
  <c r="GV68" i="2"/>
  <c r="GY68" i="2" s="1"/>
  <c r="GV67" i="2"/>
  <c r="GY67" i="2" s="1"/>
  <c r="GV66" i="2"/>
  <c r="GY66" i="2" s="1"/>
  <c r="GV65" i="2"/>
  <c r="GY65" i="2" s="1"/>
  <c r="GV64" i="2"/>
  <c r="GY64" i="2" s="1"/>
  <c r="GV63" i="2"/>
  <c r="GY63" i="2" s="1"/>
  <c r="GV61" i="2"/>
  <c r="GY61" i="2" s="1"/>
  <c r="GV60" i="2"/>
  <c r="GY60" i="2" s="1"/>
  <c r="GV59" i="2"/>
  <c r="GY59" i="2" s="1"/>
  <c r="GV58" i="2"/>
  <c r="GY58" i="2" s="1"/>
  <c r="GV57" i="2"/>
  <c r="GY57" i="2" s="1"/>
  <c r="HA56" i="2"/>
  <c r="GZ56" i="2"/>
  <c r="GW56" i="2"/>
  <c r="GU56" i="2"/>
  <c r="GT56" i="2"/>
  <c r="GV56" i="2" s="1"/>
  <c r="GS56" i="2"/>
  <c r="GV55" i="2"/>
  <c r="GY55" i="2" s="1"/>
  <c r="GV54" i="2"/>
  <c r="GY54" i="2" s="1"/>
  <c r="GV53" i="2"/>
  <c r="GY53" i="2" s="1"/>
  <c r="HA52" i="2"/>
  <c r="GZ52" i="2"/>
  <c r="GW52" i="2"/>
  <c r="GU52" i="2"/>
  <c r="GT52" i="2"/>
  <c r="GS52" i="2"/>
  <c r="GV51" i="2"/>
  <c r="GY51" i="2" s="1"/>
  <c r="GV50" i="2"/>
  <c r="GY50" i="2" s="1"/>
  <c r="GV49" i="2"/>
  <c r="GY49" i="2" s="1"/>
  <c r="GV48" i="2"/>
  <c r="GY48" i="2" s="1"/>
  <c r="GV47" i="2"/>
  <c r="GY47" i="2" s="1"/>
  <c r="GV46" i="2"/>
  <c r="GY46" i="2" s="1"/>
  <c r="GV45" i="2"/>
  <c r="GY45" i="2" s="1"/>
  <c r="GV43" i="2"/>
  <c r="GY43" i="2" s="1"/>
  <c r="GV42" i="2"/>
  <c r="GY42" i="2" s="1"/>
  <c r="GV41" i="2"/>
  <c r="GY41" i="2" s="1"/>
  <c r="GV40" i="2"/>
  <c r="GY40" i="2" s="1"/>
  <c r="GV39" i="2"/>
  <c r="GY39" i="2" s="1"/>
  <c r="HA38" i="2"/>
  <c r="GZ38" i="2"/>
  <c r="GW38" i="2"/>
  <c r="GU38" i="2"/>
  <c r="GT38" i="2"/>
  <c r="GS38" i="2"/>
  <c r="GV37" i="2"/>
  <c r="GY37" i="2" s="1"/>
  <c r="GV36" i="2"/>
  <c r="GY36" i="2" s="1"/>
  <c r="GV35" i="2"/>
  <c r="GY35" i="2" s="1"/>
  <c r="GV34" i="2"/>
  <c r="GY34" i="2" s="1"/>
  <c r="GV33" i="2"/>
  <c r="GY33" i="2" s="1"/>
  <c r="GV32" i="2"/>
  <c r="GY32" i="2" s="1"/>
  <c r="GV31" i="2"/>
  <c r="GY31" i="2" s="1"/>
  <c r="HA30" i="2"/>
  <c r="GZ30" i="2"/>
  <c r="GW30" i="2"/>
  <c r="GU30" i="2"/>
  <c r="GT30" i="2"/>
  <c r="GS30" i="2"/>
  <c r="GV29" i="2"/>
  <c r="GY29" i="2" s="1"/>
  <c r="GV28" i="2"/>
  <c r="GY28" i="2" s="1"/>
  <c r="GV27" i="2"/>
  <c r="GY27" i="2" s="1"/>
  <c r="GV26" i="2"/>
  <c r="GY26" i="2" s="1"/>
  <c r="HA25" i="2"/>
  <c r="GZ25" i="2"/>
  <c r="GW25" i="2"/>
  <c r="GU25" i="2"/>
  <c r="GT25" i="2"/>
  <c r="GS25" i="2"/>
  <c r="GV24" i="2"/>
  <c r="GY24" i="2" s="1"/>
  <c r="GV23" i="2"/>
  <c r="GY23" i="2" s="1"/>
  <c r="GV22" i="2"/>
  <c r="GY22" i="2" s="1"/>
  <c r="GV21" i="2"/>
  <c r="GY21" i="2" s="1"/>
  <c r="GV20" i="2"/>
  <c r="GY20" i="2" s="1"/>
  <c r="GY19" i="2"/>
  <c r="HA18" i="2"/>
  <c r="GZ18" i="2"/>
  <c r="GW18" i="2"/>
  <c r="GU18" i="2"/>
  <c r="GT18" i="2"/>
  <c r="GS18" i="2"/>
  <c r="GY17" i="2"/>
  <c r="GV14" i="2"/>
  <c r="GY14" i="2" s="1"/>
  <c r="GV13" i="2"/>
  <c r="GV12" i="2"/>
  <c r="GY12" i="2" s="1"/>
  <c r="GM89" i="2"/>
  <c r="GP89" i="2" s="1"/>
  <c r="GM88" i="2"/>
  <c r="GP88" i="2" s="1"/>
  <c r="GM87" i="2"/>
  <c r="GP87" i="2" s="1"/>
  <c r="GM86" i="2"/>
  <c r="GP86" i="2" s="1"/>
  <c r="GM85" i="2"/>
  <c r="GP85" i="2" s="1"/>
  <c r="GM84" i="2"/>
  <c r="GP84" i="2" s="1"/>
  <c r="GM83" i="2"/>
  <c r="GP83" i="2" s="1"/>
  <c r="GM82" i="2"/>
  <c r="GP82" i="2" s="1"/>
  <c r="GR81" i="2"/>
  <c r="GQ81" i="2"/>
  <c r="GN81" i="2"/>
  <c r="GL81" i="2"/>
  <c r="GK81" i="2"/>
  <c r="GJ81" i="2"/>
  <c r="GM80" i="2"/>
  <c r="GP80" i="2" s="1"/>
  <c r="GM79" i="2"/>
  <c r="GP79" i="2" s="1"/>
  <c r="GM77" i="2"/>
  <c r="GP77" i="2" s="1"/>
  <c r="GM76" i="2"/>
  <c r="GP76" i="2" s="1"/>
  <c r="GM75" i="2"/>
  <c r="GP75" i="2" s="1"/>
  <c r="GM74" i="2"/>
  <c r="GP74" i="2" s="1"/>
  <c r="GR73" i="2"/>
  <c r="GQ73" i="2"/>
  <c r="GN73" i="2"/>
  <c r="GL73" i="2"/>
  <c r="GK73" i="2"/>
  <c r="GJ73" i="2"/>
  <c r="GM72" i="2"/>
  <c r="GP72" i="2" s="1"/>
  <c r="GM71" i="2"/>
  <c r="GP71" i="2" s="1"/>
  <c r="GM68" i="2"/>
  <c r="GP68" i="2" s="1"/>
  <c r="GM67" i="2"/>
  <c r="GP67" i="2" s="1"/>
  <c r="GM66" i="2"/>
  <c r="GP66" i="2" s="1"/>
  <c r="GM65" i="2"/>
  <c r="GP65" i="2" s="1"/>
  <c r="GM64" i="2"/>
  <c r="GP64" i="2" s="1"/>
  <c r="GM63" i="2"/>
  <c r="GP63" i="2" s="1"/>
  <c r="GP61" i="2"/>
  <c r="GM61" i="2"/>
  <c r="GM60" i="2"/>
  <c r="GP60" i="2" s="1"/>
  <c r="GM59" i="2"/>
  <c r="GP59" i="2" s="1"/>
  <c r="GM58" i="2"/>
  <c r="GP58" i="2" s="1"/>
  <c r="GM57" i="2"/>
  <c r="GP57" i="2" s="1"/>
  <c r="GR56" i="2"/>
  <c r="GQ56" i="2"/>
  <c r="GN56" i="2"/>
  <c r="GL56" i="2"/>
  <c r="GK56" i="2"/>
  <c r="GJ56" i="2"/>
  <c r="GM55" i="2"/>
  <c r="GP55" i="2" s="1"/>
  <c r="GM54" i="2"/>
  <c r="GP54" i="2" s="1"/>
  <c r="GM53" i="2"/>
  <c r="GP53" i="2" s="1"/>
  <c r="GR52" i="2"/>
  <c r="GQ52" i="2"/>
  <c r="GN52" i="2"/>
  <c r="GL52" i="2"/>
  <c r="GK52" i="2"/>
  <c r="GJ52" i="2"/>
  <c r="GM51" i="2"/>
  <c r="GP51" i="2" s="1"/>
  <c r="GM50" i="2"/>
  <c r="GP50" i="2" s="1"/>
  <c r="GM49" i="2"/>
  <c r="GP49" i="2" s="1"/>
  <c r="GM48" i="2"/>
  <c r="GP48" i="2" s="1"/>
  <c r="GM47" i="2"/>
  <c r="GP47" i="2" s="1"/>
  <c r="GM46" i="2"/>
  <c r="GP46" i="2" s="1"/>
  <c r="GM45" i="2"/>
  <c r="GP45" i="2" s="1"/>
  <c r="GM43" i="2"/>
  <c r="GP43" i="2" s="1"/>
  <c r="GM42" i="2"/>
  <c r="GP42" i="2" s="1"/>
  <c r="GM41" i="2"/>
  <c r="GP41" i="2" s="1"/>
  <c r="GM40" i="2"/>
  <c r="GP40" i="2" s="1"/>
  <c r="GM39" i="2"/>
  <c r="GP39" i="2" s="1"/>
  <c r="GR38" i="2"/>
  <c r="GQ38" i="2"/>
  <c r="GN38" i="2"/>
  <c r="GL38" i="2"/>
  <c r="GK38" i="2"/>
  <c r="GJ38" i="2"/>
  <c r="GM37" i="2"/>
  <c r="GP37" i="2" s="1"/>
  <c r="GM36" i="2"/>
  <c r="GP36" i="2" s="1"/>
  <c r="GM35" i="2"/>
  <c r="GP35" i="2" s="1"/>
  <c r="GM34" i="2"/>
  <c r="GP34" i="2" s="1"/>
  <c r="GM33" i="2"/>
  <c r="GP33" i="2" s="1"/>
  <c r="GM32" i="2"/>
  <c r="GP32" i="2" s="1"/>
  <c r="GM31" i="2"/>
  <c r="GP31" i="2" s="1"/>
  <c r="GR30" i="2"/>
  <c r="GQ30" i="2"/>
  <c r="GN30" i="2"/>
  <c r="GL30" i="2"/>
  <c r="GK30" i="2"/>
  <c r="GJ30" i="2"/>
  <c r="GM29" i="2"/>
  <c r="GP29" i="2" s="1"/>
  <c r="GM28" i="2"/>
  <c r="GP28" i="2" s="1"/>
  <c r="GM27" i="2"/>
  <c r="GP27" i="2" s="1"/>
  <c r="GM26" i="2"/>
  <c r="GP26" i="2" s="1"/>
  <c r="GR25" i="2"/>
  <c r="GQ25" i="2"/>
  <c r="GN25" i="2"/>
  <c r="GL25" i="2"/>
  <c r="GK25" i="2"/>
  <c r="GJ25" i="2"/>
  <c r="GM24" i="2"/>
  <c r="GP24" i="2" s="1"/>
  <c r="GM23" i="2"/>
  <c r="GP23" i="2" s="1"/>
  <c r="GM22" i="2"/>
  <c r="GM21" i="2"/>
  <c r="GP21" i="2" s="1"/>
  <c r="GM20" i="2"/>
  <c r="GP20" i="2" s="1"/>
  <c r="GP19" i="2"/>
  <c r="GR18" i="2"/>
  <c r="GQ18" i="2"/>
  <c r="GN18" i="2"/>
  <c r="GL18" i="2"/>
  <c r="GK18" i="2"/>
  <c r="GJ18" i="2"/>
  <c r="GP17" i="2"/>
  <c r="GM14" i="2"/>
  <c r="GP14" i="2" s="1"/>
  <c r="GM13" i="2"/>
  <c r="GM12" i="2"/>
  <c r="GP12" i="2" s="1"/>
  <c r="GD89" i="2"/>
  <c r="GG89" i="2" s="1"/>
  <c r="GD88" i="2"/>
  <c r="GG88" i="2" s="1"/>
  <c r="GD87" i="2"/>
  <c r="GG87" i="2" s="1"/>
  <c r="GD86" i="2"/>
  <c r="GG86" i="2" s="1"/>
  <c r="GD85" i="2"/>
  <c r="GG85" i="2" s="1"/>
  <c r="GD84" i="2"/>
  <c r="GG84" i="2" s="1"/>
  <c r="GD83" i="2"/>
  <c r="GG83" i="2" s="1"/>
  <c r="GD82" i="2"/>
  <c r="GG82" i="2" s="1"/>
  <c r="GI81" i="2"/>
  <c r="GH81" i="2"/>
  <c r="GE81" i="2"/>
  <c r="GC81" i="2"/>
  <c r="GB81" i="2"/>
  <c r="GA81" i="2"/>
  <c r="GD80" i="2"/>
  <c r="GG80" i="2" s="1"/>
  <c r="GD79" i="2"/>
  <c r="GG79" i="2" s="1"/>
  <c r="GD77" i="2"/>
  <c r="GG77" i="2" s="1"/>
  <c r="GD76" i="2"/>
  <c r="GG76" i="2" s="1"/>
  <c r="GD75" i="2"/>
  <c r="GG75" i="2" s="1"/>
  <c r="GD74" i="2"/>
  <c r="GG74" i="2" s="1"/>
  <c r="GI73" i="2"/>
  <c r="GH73" i="2"/>
  <c r="GE73" i="2"/>
  <c r="GC73" i="2"/>
  <c r="GB73" i="2"/>
  <c r="GA73" i="2"/>
  <c r="GD72" i="2"/>
  <c r="GG72" i="2" s="1"/>
  <c r="GD71" i="2"/>
  <c r="GG71" i="2" s="1"/>
  <c r="GD68" i="2"/>
  <c r="GG68" i="2" s="1"/>
  <c r="GD67" i="2"/>
  <c r="GG67" i="2" s="1"/>
  <c r="GD66" i="2"/>
  <c r="GG66" i="2" s="1"/>
  <c r="GD65" i="2"/>
  <c r="GG65" i="2" s="1"/>
  <c r="GD64" i="2"/>
  <c r="GG64" i="2" s="1"/>
  <c r="GD63" i="2"/>
  <c r="GG63" i="2" s="1"/>
  <c r="GD61" i="2"/>
  <c r="GG61" i="2" s="1"/>
  <c r="GD60" i="2"/>
  <c r="GG60" i="2" s="1"/>
  <c r="GD59" i="2"/>
  <c r="GG59" i="2" s="1"/>
  <c r="GD58" i="2"/>
  <c r="GG58" i="2" s="1"/>
  <c r="GD57" i="2"/>
  <c r="GG57" i="2" s="1"/>
  <c r="GI56" i="2"/>
  <c r="GH56" i="2"/>
  <c r="GE56" i="2"/>
  <c r="GC56" i="2"/>
  <c r="GB56" i="2"/>
  <c r="GD56" i="2" s="1"/>
  <c r="GA56" i="2"/>
  <c r="GD55" i="2"/>
  <c r="GG55" i="2" s="1"/>
  <c r="GD54" i="2"/>
  <c r="GG54" i="2" s="1"/>
  <c r="GD53" i="2"/>
  <c r="GG53" i="2" s="1"/>
  <c r="GI52" i="2"/>
  <c r="GH52" i="2"/>
  <c r="GE52" i="2"/>
  <c r="GC52" i="2"/>
  <c r="GB52" i="2"/>
  <c r="GA52" i="2"/>
  <c r="GD51" i="2"/>
  <c r="GG51" i="2" s="1"/>
  <c r="GD50" i="2"/>
  <c r="GG50" i="2" s="1"/>
  <c r="GD49" i="2"/>
  <c r="GG49" i="2" s="1"/>
  <c r="GD48" i="2"/>
  <c r="GG48" i="2" s="1"/>
  <c r="GD47" i="2"/>
  <c r="GG47" i="2" s="1"/>
  <c r="GD46" i="2"/>
  <c r="GG46" i="2" s="1"/>
  <c r="GD45" i="2"/>
  <c r="GG45" i="2" s="1"/>
  <c r="GD43" i="2"/>
  <c r="GG43" i="2" s="1"/>
  <c r="GD42" i="2"/>
  <c r="GG42" i="2" s="1"/>
  <c r="GD41" i="2"/>
  <c r="GG41" i="2" s="1"/>
  <c r="GD40" i="2"/>
  <c r="GG40" i="2" s="1"/>
  <c r="GD39" i="2"/>
  <c r="GG39" i="2" s="1"/>
  <c r="GI38" i="2"/>
  <c r="GH38" i="2"/>
  <c r="GE38" i="2"/>
  <c r="GC38" i="2"/>
  <c r="GB38" i="2"/>
  <c r="GA38" i="2"/>
  <c r="GD37" i="2"/>
  <c r="GG37" i="2" s="1"/>
  <c r="GD36" i="2"/>
  <c r="GG36" i="2" s="1"/>
  <c r="GD35" i="2"/>
  <c r="GG35" i="2" s="1"/>
  <c r="GD34" i="2"/>
  <c r="GG34" i="2" s="1"/>
  <c r="GD33" i="2"/>
  <c r="GG33" i="2" s="1"/>
  <c r="GD32" i="2"/>
  <c r="GG32" i="2" s="1"/>
  <c r="GD31" i="2"/>
  <c r="GG31" i="2" s="1"/>
  <c r="GI30" i="2"/>
  <c r="GH30" i="2"/>
  <c r="GE30" i="2"/>
  <c r="GC30" i="2"/>
  <c r="GB30" i="2"/>
  <c r="GA30" i="2"/>
  <c r="GD29" i="2"/>
  <c r="GG29" i="2" s="1"/>
  <c r="GD28" i="2"/>
  <c r="GG28" i="2" s="1"/>
  <c r="GD27" i="2"/>
  <c r="GG27" i="2" s="1"/>
  <c r="GD26" i="2"/>
  <c r="GG26" i="2" s="1"/>
  <c r="GI25" i="2"/>
  <c r="GH25" i="2"/>
  <c r="GE25" i="2"/>
  <c r="GC25" i="2"/>
  <c r="GB25" i="2"/>
  <c r="GA25" i="2"/>
  <c r="GD24" i="2"/>
  <c r="GG24" i="2" s="1"/>
  <c r="GD23" i="2"/>
  <c r="GG23" i="2" s="1"/>
  <c r="GD22" i="2"/>
  <c r="GG22" i="2" s="1"/>
  <c r="GD21" i="2"/>
  <c r="GG21" i="2" s="1"/>
  <c r="GD20" i="2"/>
  <c r="GG19" i="2"/>
  <c r="GI18" i="2"/>
  <c r="GH18" i="2"/>
  <c r="GE18" i="2"/>
  <c r="GC18" i="2"/>
  <c r="GB18" i="2"/>
  <c r="GA18" i="2"/>
  <c r="GG17" i="2"/>
  <c r="GD14" i="2"/>
  <c r="GG14" i="2" s="1"/>
  <c r="GD13" i="2"/>
  <c r="GD12" i="2"/>
  <c r="GG12" i="2" s="1"/>
  <c r="FU89" i="2"/>
  <c r="FX89" i="2" s="1"/>
  <c r="FU88" i="2"/>
  <c r="FX88" i="2" s="1"/>
  <c r="FU87" i="2"/>
  <c r="FX87" i="2" s="1"/>
  <c r="FU86" i="2"/>
  <c r="FX86" i="2" s="1"/>
  <c r="FU85" i="2"/>
  <c r="FX85" i="2" s="1"/>
  <c r="FU84" i="2"/>
  <c r="FX84" i="2" s="1"/>
  <c r="FU83" i="2"/>
  <c r="FX83" i="2" s="1"/>
  <c r="FU82" i="2"/>
  <c r="FX82" i="2" s="1"/>
  <c r="FZ81" i="2"/>
  <c r="FY81" i="2"/>
  <c r="FV81" i="2"/>
  <c r="FT81" i="2"/>
  <c r="FU81" i="2" s="1"/>
  <c r="FS81" i="2"/>
  <c r="FR81" i="2"/>
  <c r="FU80" i="2"/>
  <c r="FX80" i="2" s="1"/>
  <c r="FU79" i="2"/>
  <c r="FX79" i="2" s="1"/>
  <c r="FU77" i="2"/>
  <c r="FX77" i="2" s="1"/>
  <c r="FU76" i="2"/>
  <c r="FX76" i="2" s="1"/>
  <c r="FU75" i="2"/>
  <c r="FX75" i="2" s="1"/>
  <c r="FU74" i="2"/>
  <c r="FX74" i="2" s="1"/>
  <c r="FZ73" i="2"/>
  <c r="FY73" i="2"/>
  <c r="FV73" i="2"/>
  <c r="FT73" i="2"/>
  <c r="FS73" i="2"/>
  <c r="FR73" i="2"/>
  <c r="FU72" i="2"/>
  <c r="FX72" i="2" s="1"/>
  <c r="FU71" i="2"/>
  <c r="FX71" i="2" s="1"/>
  <c r="FU68" i="2"/>
  <c r="FX68" i="2" s="1"/>
  <c r="FU67" i="2"/>
  <c r="FX67" i="2" s="1"/>
  <c r="FU66" i="2"/>
  <c r="FX66" i="2" s="1"/>
  <c r="FU65" i="2"/>
  <c r="FX65" i="2" s="1"/>
  <c r="FU64" i="2"/>
  <c r="FX64" i="2" s="1"/>
  <c r="FU63" i="2"/>
  <c r="FX63" i="2" s="1"/>
  <c r="FU61" i="2"/>
  <c r="FX61" i="2" s="1"/>
  <c r="FU60" i="2"/>
  <c r="FX60" i="2" s="1"/>
  <c r="FU59" i="2"/>
  <c r="FX59" i="2" s="1"/>
  <c r="FU58" i="2"/>
  <c r="FX58" i="2" s="1"/>
  <c r="FU57" i="2"/>
  <c r="FX57" i="2" s="1"/>
  <c r="FZ56" i="2"/>
  <c r="FY56" i="2"/>
  <c r="FV56" i="2"/>
  <c r="FT56" i="2"/>
  <c r="FS56" i="2"/>
  <c r="FR56" i="2"/>
  <c r="FU55" i="2"/>
  <c r="FX55" i="2" s="1"/>
  <c r="FU54" i="2"/>
  <c r="FX54" i="2" s="1"/>
  <c r="FU53" i="2"/>
  <c r="FX53" i="2" s="1"/>
  <c r="FZ52" i="2"/>
  <c r="FY52" i="2"/>
  <c r="FV52" i="2"/>
  <c r="FT52" i="2"/>
  <c r="FS52" i="2"/>
  <c r="FR52" i="2"/>
  <c r="FU51" i="2"/>
  <c r="FX51" i="2" s="1"/>
  <c r="FU50" i="2"/>
  <c r="FX50" i="2" s="1"/>
  <c r="FU49" i="2"/>
  <c r="FX49" i="2" s="1"/>
  <c r="FU48" i="2"/>
  <c r="FX48" i="2" s="1"/>
  <c r="FU47" i="2"/>
  <c r="FX47" i="2" s="1"/>
  <c r="FU46" i="2"/>
  <c r="FX46" i="2" s="1"/>
  <c r="FU45" i="2"/>
  <c r="FX45" i="2" s="1"/>
  <c r="FU43" i="2"/>
  <c r="FX43" i="2" s="1"/>
  <c r="FU42" i="2"/>
  <c r="FX42" i="2" s="1"/>
  <c r="FU41" i="2"/>
  <c r="FX41" i="2" s="1"/>
  <c r="FU40" i="2"/>
  <c r="FX40" i="2" s="1"/>
  <c r="FU39" i="2"/>
  <c r="FX39" i="2" s="1"/>
  <c r="FZ38" i="2"/>
  <c r="FY38" i="2"/>
  <c r="FV38" i="2"/>
  <c r="FT38" i="2"/>
  <c r="FS38" i="2"/>
  <c r="FU38" i="2" s="1"/>
  <c r="FR38" i="2"/>
  <c r="FU37" i="2"/>
  <c r="FX37" i="2" s="1"/>
  <c r="FU36" i="2"/>
  <c r="FX36" i="2" s="1"/>
  <c r="FU35" i="2"/>
  <c r="FX35" i="2" s="1"/>
  <c r="FU34" i="2"/>
  <c r="FX34" i="2" s="1"/>
  <c r="FU33" i="2"/>
  <c r="FX33" i="2" s="1"/>
  <c r="FU32" i="2"/>
  <c r="FX32" i="2" s="1"/>
  <c r="FU31" i="2"/>
  <c r="FX31" i="2" s="1"/>
  <c r="FZ30" i="2"/>
  <c r="FY30" i="2"/>
  <c r="FV30" i="2"/>
  <c r="FT30" i="2"/>
  <c r="FS30" i="2"/>
  <c r="FR30" i="2"/>
  <c r="FU29" i="2"/>
  <c r="FX29" i="2" s="1"/>
  <c r="FU28" i="2"/>
  <c r="FX28" i="2" s="1"/>
  <c r="FU27" i="2"/>
  <c r="FX27" i="2" s="1"/>
  <c r="FU26" i="2"/>
  <c r="FX26" i="2" s="1"/>
  <c r="FZ25" i="2"/>
  <c r="FY25" i="2"/>
  <c r="FV25" i="2"/>
  <c r="FT25" i="2"/>
  <c r="FS25" i="2"/>
  <c r="FR25" i="2"/>
  <c r="FU24" i="2"/>
  <c r="FX24" i="2" s="1"/>
  <c r="FU23" i="2"/>
  <c r="FX23" i="2" s="1"/>
  <c r="FU22" i="2"/>
  <c r="FX22" i="2" s="1"/>
  <c r="FU21" i="2"/>
  <c r="FX21" i="2" s="1"/>
  <c r="FU20" i="2"/>
  <c r="FX20" i="2" s="1"/>
  <c r="FX19" i="2"/>
  <c r="FZ18" i="2"/>
  <c r="FY18" i="2"/>
  <c r="FV18" i="2"/>
  <c r="FT18" i="2"/>
  <c r="FS18" i="2"/>
  <c r="FR18" i="2"/>
  <c r="FX17" i="2"/>
  <c r="FU14" i="2"/>
  <c r="FX14" i="2" s="1"/>
  <c r="FU13" i="2"/>
  <c r="FU12" i="2"/>
  <c r="FX12" i="2" s="1"/>
  <c r="FM89" i="2"/>
  <c r="FO89" i="2" s="1"/>
  <c r="FM88" i="2"/>
  <c r="FO88" i="2" s="1"/>
  <c r="FM87" i="2"/>
  <c r="FO87" i="2" s="1"/>
  <c r="FM86" i="2"/>
  <c r="FO86" i="2" s="1"/>
  <c r="FM85" i="2"/>
  <c r="FO85" i="2" s="1"/>
  <c r="FM84" i="2"/>
  <c r="FO84" i="2" s="1"/>
  <c r="FM83" i="2"/>
  <c r="FO83" i="2" s="1"/>
  <c r="FM82" i="2"/>
  <c r="FO82" i="2" s="1"/>
  <c r="FQ81" i="2"/>
  <c r="FP81" i="2"/>
  <c r="FN81" i="2"/>
  <c r="FL81" i="2"/>
  <c r="FK81" i="2"/>
  <c r="FJ81" i="2"/>
  <c r="FM80" i="2"/>
  <c r="FO80" i="2" s="1"/>
  <c r="FM79" i="2"/>
  <c r="FO79" i="2" s="1"/>
  <c r="FM77" i="2"/>
  <c r="FO77" i="2" s="1"/>
  <c r="FM76" i="2"/>
  <c r="FO76" i="2" s="1"/>
  <c r="FM75" i="2"/>
  <c r="FO75" i="2" s="1"/>
  <c r="FM74" i="2"/>
  <c r="FO74" i="2" s="1"/>
  <c r="FQ73" i="2"/>
  <c r="FP73" i="2"/>
  <c r="FN73" i="2"/>
  <c r="FL73" i="2"/>
  <c r="FK73" i="2"/>
  <c r="FJ73" i="2"/>
  <c r="FM72" i="2"/>
  <c r="FO72" i="2" s="1"/>
  <c r="FM71" i="2"/>
  <c r="FO71" i="2" s="1"/>
  <c r="FM68" i="2"/>
  <c r="FO68" i="2" s="1"/>
  <c r="FM67" i="2"/>
  <c r="FO67" i="2" s="1"/>
  <c r="IS67" i="2" s="1"/>
  <c r="FM66" i="2"/>
  <c r="FO66" i="2" s="1"/>
  <c r="FM65" i="2"/>
  <c r="FO65" i="2" s="1"/>
  <c r="FM64" i="2"/>
  <c r="FO64" i="2" s="1"/>
  <c r="FM63" i="2"/>
  <c r="FO63" i="2" s="1"/>
  <c r="FM61" i="2"/>
  <c r="FO61" i="2" s="1"/>
  <c r="FM60" i="2"/>
  <c r="FO60" i="2" s="1"/>
  <c r="FM59" i="2"/>
  <c r="FO59" i="2" s="1"/>
  <c r="FM58" i="2"/>
  <c r="FO58" i="2" s="1"/>
  <c r="FM57" i="2"/>
  <c r="FO57" i="2" s="1"/>
  <c r="FQ56" i="2"/>
  <c r="FP56" i="2"/>
  <c r="FN56" i="2"/>
  <c r="FL56" i="2"/>
  <c r="FK56" i="2"/>
  <c r="FJ56" i="2"/>
  <c r="FM55" i="2"/>
  <c r="FO55" i="2" s="1"/>
  <c r="FM54" i="2"/>
  <c r="FO54" i="2" s="1"/>
  <c r="FM53" i="2"/>
  <c r="FO53" i="2" s="1"/>
  <c r="FQ52" i="2"/>
  <c r="FP52" i="2"/>
  <c r="FN52" i="2"/>
  <c r="FL52" i="2"/>
  <c r="FK52" i="2"/>
  <c r="FJ52" i="2"/>
  <c r="FM51" i="2"/>
  <c r="FO51" i="2" s="1"/>
  <c r="FM50" i="2"/>
  <c r="FO50" i="2" s="1"/>
  <c r="FM49" i="2"/>
  <c r="FO49" i="2" s="1"/>
  <c r="FM48" i="2"/>
  <c r="FO48" i="2" s="1"/>
  <c r="FM47" i="2"/>
  <c r="FO47" i="2" s="1"/>
  <c r="FM46" i="2"/>
  <c r="FO46" i="2" s="1"/>
  <c r="FM45" i="2"/>
  <c r="FO45" i="2" s="1"/>
  <c r="FM43" i="2"/>
  <c r="FO43" i="2" s="1"/>
  <c r="FM42" i="2"/>
  <c r="FO42" i="2" s="1"/>
  <c r="FM41" i="2"/>
  <c r="FO41" i="2" s="1"/>
  <c r="FM40" i="2"/>
  <c r="FO40" i="2" s="1"/>
  <c r="FM39" i="2"/>
  <c r="FO39" i="2" s="1"/>
  <c r="FQ38" i="2"/>
  <c r="FP38" i="2"/>
  <c r="FN38" i="2"/>
  <c r="FL38" i="2"/>
  <c r="FK38" i="2"/>
  <c r="FJ38" i="2"/>
  <c r="FM37" i="2"/>
  <c r="FO37" i="2" s="1"/>
  <c r="FM36" i="2"/>
  <c r="FO36" i="2" s="1"/>
  <c r="FM35" i="2"/>
  <c r="FO35" i="2" s="1"/>
  <c r="FM34" i="2"/>
  <c r="FO34" i="2" s="1"/>
  <c r="FM33" i="2"/>
  <c r="FO33" i="2" s="1"/>
  <c r="FM32" i="2"/>
  <c r="FO32" i="2" s="1"/>
  <c r="FM31" i="2"/>
  <c r="FO31" i="2" s="1"/>
  <c r="FQ30" i="2"/>
  <c r="FP30" i="2"/>
  <c r="FN30" i="2"/>
  <c r="FL30" i="2"/>
  <c r="FK30" i="2"/>
  <c r="FJ30" i="2"/>
  <c r="FM29" i="2"/>
  <c r="FO29" i="2" s="1"/>
  <c r="FM28" i="2"/>
  <c r="FO28" i="2" s="1"/>
  <c r="FM27" i="2"/>
  <c r="FO27" i="2" s="1"/>
  <c r="FM26" i="2"/>
  <c r="FO26" i="2" s="1"/>
  <c r="FQ25" i="2"/>
  <c r="FP25" i="2"/>
  <c r="FN25" i="2"/>
  <c r="FL25" i="2"/>
  <c r="FK25" i="2"/>
  <c r="FJ25" i="2"/>
  <c r="FM24" i="2"/>
  <c r="FO24" i="2" s="1"/>
  <c r="FM23" i="2"/>
  <c r="FO23" i="2" s="1"/>
  <c r="FM22" i="2"/>
  <c r="FO22" i="2" s="1"/>
  <c r="FM21" i="2"/>
  <c r="FO21" i="2" s="1"/>
  <c r="FM20" i="2"/>
  <c r="FO20" i="2" s="1"/>
  <c r="FO19" i="2"/>
  <c r="FQ18" i="2"/>
  <c r="FP18" i="2"/>
  <c r="FN18" i="2"/>
  <c r="FL18" i="2"/>
  <c r="FK18" i="2"/>
  <c r="FJ18" i="2"/>
  <c r="FO17" i="2"/>
  <c r="FM14" i="2"/>
  <c r="FO14" i="2" s="1"/>
  <c r="FM13" i="2"/>
  <c r="FM12" i="2"/>
  <c r="FO12" i="2" s="1"/>
  <c r="FD89" i="2"/>
  <c r="FG89" i="2" s="1"/>
  <c r="FD88" i="2"/>
  <c r="FG88" i="2" s="1"/>
  <c r="FD87" i="2"/>
  <c r="FG87" i="2" s="1"/>
  <c r="FD86" i="2"/>
  <c r="FG86" i="2" s="1"/>
  <c r="FD85" i="2"/>
  <c r="FG85" i="2" s="1"/>
  <c r="FD84" i="2"/>
  <c r="FG84" i="2" s="1"/>
  <c r="FD83" i="2"/>
  <c r="FG83" i="2" s="1"/>
  <c r="FD82" i="2"/>
  <c r="FG82" i="2" s="1"/>
  <c r="FI81" i="2"/>
  <c r="FH81" i="2"/>
  <c r="FE81" i="2"/>
  <c r="FC81" i="2"/>
  <c r="FB81" i="2"/>
  <c r="FD81" i="2" s="1"/>
  <c r="FA81" i="2"/>
  <c r="FD80" i="2"/>
  <c r="FG80" i="2" s="1"/>
  <c r="FD79" i="2"/>
  <c r="FG79" i="2" s="1"/>
  <c r="FD77" i="2"/>
  <c r="FG77" i="2" s="1"/>
  <c r="FD76" i="2"/>
  <c r="FG76" i="2" s="1"/>
  <c r="FD75" i="2"/>
  <c r="FG75" i="2" s="1"/>
  <c r="FD74" i="2"/>
  <c r="FG74" i="2" s="1"/>
  <c r="FI73" i="2"/>
  <c r="FH73" i="2"/>
  <c r="FE73" i="2"/>
  <c r="FC73" i="2"/>
  <c r="FB73" i="2"/>
  <c r="FD73" i="2" s="1"/>
  <c r="FA73" i="2"/>
  <c r="FD72" i="2"/>
  <c r="FG72" i="2" s="1"/>
  <c r="FD71" i="2"/>
  <c r="FG71" i="2" s="1"/>
  <c r="FD68" i="2"/>
  <c r="FG68" i="2" s="1"/>
  <c r="FD67" i="2"/>
  <c r="FG67" i="2" s="1"/>
  <c r="FD66" i="2"/>
  <c r="FG66" i="2" s="1"/>
  <c r="FD65" i="2"/>
  <c r="FG65" i="2" s="1"/>
  <c r="FD64" i="2"/>
  <c r="FG64" i="2" s="1"/>
  <c r="FD63" i="2"/>
  <c r="FG63" i="2" s="1"/>
  <c r="FD61" i="2"/>
  <c r="FG61" i="2" s="1"/>
  <c r="FD60" i="2"/>
  <c r="FG60" i="2" s="1"/>
  <c r="FD59" i="2"/>
  <c r="FG59" i="2" s="1"/>
  <c r="FD58" i="2"/>
  <c r="FG58" i="2" s="1"/>
  <c r="FD57" i="2"/>
  <c r="FG57" i="2" s="1"/>
  <c r="FI56" i="2"/>
  <c r="FH56" i="2"/>
  <c r="FE56" i="2"/>
  <c r="FC56" i="2"/>
  <c r="FB56" i="2"/>
  <c r="FA56" i="2"/>
  <c r="FD55" i="2"/>
  <c r="FG55" i="2" s="1"/>
  <c r="FD54" i="2"/>
  <c r="FG54" i="2" s="1"/>
  <c r="FD53" i="2"/>
  <c r="FG53" i="2" s="1"/>
  <c r="FI52" i="2"/>
  <c r="FH52" i="2"/>
  <c r="FE52" i="2"/>
  <c r="FC52" i="2"/>
  <c r="FB52" i="2"/>
  <c r="FA52" i="2"/>
  <c r="FD51" i="2"/>
  <c r="FG51" i="2" s="1"/>
  <c r="FD50" i="2"/>
  <c r="FG50" i="2" s="1"/>
  <c r="FD49" i="2"/>
  <c r="FG49" i="2" s="1"/>
  <c r="FD48" i="2"/>
  <c r="FG48" i="2" s="1"/>
  <c r="FD47" i="2"/>
  <c r="FG47" i="2" s="1"/>
  <c r="FD46" i="2"/>
  <c r="FG46" i="2" s="1"/>
  <c r="FD45" i="2"/>
  <c r="FG45" i="2" s="1"/>
  <c r="FD43" i="2"/>
  <c r="FG43" i="2" s="1"/>
  <c r="FD42" i="2"/>
  <c r="FG42" i="2" s="1"/>
  <c r="FD41" i="2"/>
  <c r="FG41" i="2" s="1"/>
  <c r="FD40" i="2"/>
  <c r="FG40" i="2" s="1"/>
  <c r="FD39" i="2"/>
  <c r="FG39" i="2" s="1"/>
  <c r="FI38" i="2"/>
  <c r="FH38" i="2"/>
  <c r="FE38" i="2"/>
  <c r="FC38" i="2"/>
  <c r="FB38" i="2"/>
  <c r="FA38" i="2"/>
  <c r="FD37" i="2"/>
  <c r="FG37" i="2" s="1"/>
  <c r="FD36" i="2"/>
  <c r="FG36" i="2" s="1"/>
  <c r="FD35" i="2"/>
  <c r="FG35" i="2" s="1"/>
  <c r="FD34" i="2"/>
  <c r="FG34" i="2" s="1"/>
  <c r="FD33" i="2"/>
  <c r="FG33" i="2" s="1"/>
  <c r="FD32" i="2"/>
  <c r="FG32" i="2" s="1"/>
  <c r="FD31" i="2"/>
  <c r="FG31" i="2" s="1"/>
  <c r="FI30" i="2"/>
  <c r="FH30" i="2"/>
  <c r="FE30" i="2"/>
  <c r="FC30" i="2"/>
  <c r="FB30" i="2"/>
  <c r="FA30" i="2"/>
  <c r="FD29" i="2"/>
  <c r="FG29" i="2" s="1"/>
  <c r="FD28" i="2"/>
  <c r="FG28" i="2" s="1"/>
  <c r="FD27" i="2"/>
  <c r="FG27" i="2" s="1"/>
  <c r="FD26" i="2"/>
  <c r="FG26" i="2" s="1"/>
  <c r="FI25" i="2"/>
  <c r="FH25" i="2"/>
  <c r="FE25" i="2"/>
  <c r="FC25" i="2"/>
  <c r="FB25" i="2"/>
  <c r="FA25" i="2"/>
  <c r="FD24" i="2"/>
  <c r="FG24" i="2" s="1"/>
  <c r="FD23" i="2"/>
  <c r="FG23" i="2" s="1"/>
  <c r="FD22" i="2"/>
  <c r="FG22" i="2" s="1"/>
  <c r="FD21" i="2"/>
  <c r="FG21" i="2" s="1"/>
  <c r="FD20" i="2"/>
  <c r="FG20" i="2" s="1"/>
  <c r="FG19" i="2"/>
  <c r="FI18" i="2"/>
  <c r="FH18" i="2"/>
  <c r="FE18" i="2"/>
  <c r="FC18" i="2"/>
  <c r="FB18" i="2"/>
  <c r="FA18" i="2"/>
  <c r="FG17" i="2"/>
  <c r="FD14" i="2"/>
  <c r="FG14" i="2" s="1"/>
  <c r="FD13" i="2"/>
  <c r="FD12" i="2"/>
  <c r="FG12" i="2" s="1"/>
  <c r="EU89" i="2"/>
  <c r="EX89" i="2" s="1"/>
  <c r="EU88" i="2"/>
  <c r="EX88" i="2" s="1"/>
  <c r="EU87" i="2"/>
  <c r="EX87" i="2" s="1"/>
  <c r="EU86" i="2"/>
  <c r="EX86" i="2" s="1"/>
  <c r="EU85" i="2"/>
  <c r="EX85" i="2" s="1"/>
  <c r="EU84" i="2"/>
  <c r="EX84" i="2" s="1"/>
  <c r="EU83" i="2"/>
  <c r="EX83" i="2" s="1"/>
  <c r="EU82" i="2"/>
  <c r="EX82" i="2" s="1"/>
  <c r="EZ81" i="2"/>
  <c r="EY81" i="2"/>
  <c r="EV81" i="2"/>
  <c r="ET81" i="2"/>
  <c r="ES81" i="2"/>
  <c r="EU81" i="2" s="1"/>
  <c r="ER81" i="2"/>
  <c r="EU80" i="2"/>
  <c r="EX80" i="2" s="1"/>
  <c r="EU79" i="2"/>
  <c r="EX79" i="2" s="1"/>
  <c r="EU77" i="2"/>
  <c r="EX77" i="2" s="1"/>
  <c r="EU76" i="2"/>
  <c r="EX76" i="2" s="1"/>
  <c r="EU75" i="2"/>
  <c r="EX75" i="2" s="1"/>
  <c r="EU74" i="2"/>
  <c r="EX74" i="2" s="1"/>
  <c r="EZ73" i="2"/>
  <c r="EY73" i="2"/>
  <c r="EV73" i="2"/>
  <c r="ET73" i="2"/>
  <c r="ES73" i="2"/>
  <c r="ER73" i="2"/>
  <c r="EU72" i="2"/>
  <c r="EX72" i="2" s="1"/>
  <c r="EU71" i="2"/>
  <c r="EX71" i="2" s="1"/>
  <c r="EU68" i="2"/>
  <c r="EX68" i="2" s="1"/>
  <c r="EU67" i="2"/>
  <c r="EX67" i="2" s="1"/>
  <c r="EU66" i="2"/>
  <c r="EX66" i="2" s="1"/>
  <c r="EU65" i="2"/>
  <c r="EX65" i="2" s="1"/>
  <c r="EU64" i="2"/>
  <c r="EX64" i="2" s="1"/>
  <c r="EU63" i="2"/>
  <c r="EX63" i="2" s="1"/>
  <c r="EU61" i="2"/>
  <c r="EX61" i="2" s="1"/>
  <c r="EU60" i="2"/>
  <c r="EX60" i="2" s="1"/>
  <c r="EU59" i="2"/>
  <c r="EX59" i="2" s="1"/>
  <c r="EU58" i="2"/>
  <c r="EX58" i="2" s="1"/>
  <c r="EU57" i="2"/>
  <c r="EX57" i="2" s="1"/>
  <c r="EZ56" i="2"/>
  <c r="EY56" i="2"/>
  <c r="EV56" i="2"/>
  <c r="ET56" i="2"/>
  <c r="ES56" i="2"/>
  <c r="ER56" i="2"/>
  <c r="EU55" i="2"/>
  <c r="EX55" i="2" s="1"/>
  <c r="EU54" i="2"/>
  <c r="EX54" i="2" s="1"/>
  <c r="EU53" i="2"/>
  <c r="EX53" i="2" s="1"/>
  <c r="EZ52" i="2"/>
  <c r="EY52" i="2"/>
  <c r="EV52" i="2"/>
  <c r="ET52" i="2"/>
  <c r="ES52" i="2"/>
  <c r="ER52" i="2"/>
  <c r="EU51" i="2"/>
  <c r="EX51" i="2" s="1"/>
  <c r="EU50" i="2"/>
  <c r="EX50" i="2" s="1"/>
  <c r="EU49" i="2"/>
  <c r="EX49" i="2" s="1"/>
  <c r="EU48" i="2"/>
  <c r="EX48" i="2" s="1"/>
  <c r="EU47" i="2"/>
  <c r="EX47" i="2" s="1"/>
  <c r="EU46" i="2"/>
  <c r="EX46" i="2" s="1"/>
  <c r="EU45" i="2"/>
  <c r="EX45" i="2" s="1"/>
  <c r="EU43" i="2"/>
  <c r="EX43" i="2" s="1"/>
  <c r="EU42" i="2"/>
  <c r="EX42" i="2" s="1"/>
  <c r="EU41" i="2"/>
  <c r="EX41" i="2" s="1"/>
  <c r="EU40" i="2"/>
  <c r="EX40" i="2" s="1"/>
  <c r="EU39" i="2"/>
  <c r="EX39" i="2" s="1"/>
  <c r="EZ38" i="2"/>
  <c r="EY38" i="2"/>
  <c r="EV38" i="2"/>
  <c r="ET38" i="2"/>
  <c r="ES38" i="2"/>
  <c r="ER38" i="2"/>
  <c r="EU37" i="2"/>
  <c r="EX37" i="2" s="1"/>
  <c r="EU36" i="2"/>
  <c r="EX36" i="2" s="1"/>
  <c r="EU35" i="2"/>
  <c r="EX35" i="2" s="1"/>
  <c r="EU34" i="2"/>
  <c r="EX34" i="2" s="1"/>
  <c r="EU33" i="2"/>
  <c r="EX33" i="2" s="1"/>
  <c r="EU32" i="2"/>
  <c r="EX32" i="2" s="1"/>
  <c r="EU31" i="2"/>
  <c r="EX31" i="2" s="1"/>
  <c r="EZ30" i="2"/>
  <c r="EY30" i="2"/>
  <c r="EV30" i="2"/>
  <c r="ET30" i="2"/>
  <c r="ES30" i="2"/>
  <c r="ER30" i="2"/>
  <c r="EU29" i="2"/>
  <c r="EX29" i="2" s="1"/>
  <c r="EU28" i="2"/>
  <c r="EX28" i="2" s="1"/>
  <c r="EU27" i="2"/>
  <c r="EX27" i="2" s="1"/>
  <c r="EU26" i="2"/>
  <c r="EX26" i="2" s="1"/>
  <c r="EZ25" i="2"/>
  <c r="EY25" i="2"/>
  <c r="EV25" i="2"/>
  <c r="ET25" i="2"/>
  <c r="ES25" i="2"/>
  <c r="ER25" i="2"/>
  <c r="EU24" i="2"/>
  <c r="EX24" i="2" s="1"/>
  <c r="EU23" i="2"/>
  <c r="EX23" i="2" s="1"/>
  <c r="EU22" i="2"/>
  <c r="EX22" i="2" s="1"/>
  <c r="EU21" i="2"/>
  <c r="EX21" i="2" s="1"/>
  <c r="EU20" i="2"/>
  <c r="EX19" i="2"/>
  <c r="EZ18" i="2"/>
  <c r="EY18" i="2"/>
  <c r="EV18" i="2"/>
  <c r="ET18" i="2"/>
  <c r="ES18" i="2"/>
  <c r="ER18" i="2"/>
  <c r="EX17" i="2"/>
  <c r="EU14" i="2"/>
  <c r="EX14" i="2" s="1"/>
  <c r="EU13" i="2"/>
  <c r="EU12" i="2"/>
  <c r="EX12" i="2" s="1"/>
  <c r="EL89" i="2"/>
  <c r="EO89" i="2" s="1"/>
  <c r="EL88" i="2"/>
  <c r="EO88" i="2" s="1"/>
  <c r="EL87" i="2"/>
  <c r="EO87" i="2" s="1"/>
  <c r="EL86" i="2"/>
  <c r="EO86" i="2" s="1"/>
  <c r="EL85" i="2"/>
  <c r="EO85" i="2" s="1"/>
  <c r="EL84" i="2"/>
  <c r="EO84" i="2" s="1"/>
  <c r="EL83" i="2"/>
  <c r="EO83" i="2" s="1"/>
  <c r="EL82" i="2"/>
  <c r="EO82" i="2" s="1"/>
  <c r="EQ81" i="2"/>
  <c r="EP81" i="2"/>
  <c r="EM81" i="2"/>
  <c r="EK81" i="2"/>
  <c r="EJ81" i="2"/>
  <c r="EI81" i="2"/>
  <c r="EL80" i="2"/>
  <c r="EO80" i="2" s="1"/>
  <c r="EL79" i="2"/>
  <c r="EO79" i="2" s="1"/>
  <c r="EL77" i="2"/>
  <c r="EO77" i="2" s="1"/>
  <c r="EL76" i="2"/>
  <c r="EO76" i="2" s="1"/>
  <c r="EL75" i="2"/>
  <c r="EO75" i="2" s="1"/>
  <c r="EL74" i="2"/>
  <c r="EO74" i="2" s="1"/>
  <c r="EQ73" i="2"/>
  <c r="EP73" i="2"/>
  <c r="EM73" i="2"/>
  <c r="EK73" i="2"/>
  <c r="EJ73" i="2"/>
  <c r="EI73" i="2"/>
  <c r="EL72" i="2"/>
  <c r="EO72" i="2" s="1"/>
  <c r="EO71" i="2"/>
  <c r="EL68" i="2"/>
  <c r="EO68" i="2" s="1"/>
  <c r="EL67" i="2"/>
  <c r="EO67" i="2" s="1"/>
  <c r="EL66" i="2"/>
  <c r="EO66" i="2" s="1"/>
  <c r="EL65" i="2"/>
  <c r="EO65" i="2" s="1"/>
  <c r="EL64" i="2"/>
  <c r="EO64" i="2" s="1"/>
  <c r="EL63" i="2"/>
  <c r="EO63" i="2" s="1"/>
  <c r="EL61" i="2"/>
  <c r="EO61" i="2" s="1"/>
  <c r="EL60" i="2"/>
  <c r="EO60" i="2" s="1"/>
  <c r="EL59" i="2"/>
  <c r="EO59" i="2" s="1"/>
  <c r="EL58" i="2"/>
  <c r="EO58" i="2" s="1"/>
  <c r="EL57" i="2"/>
  <c r="EO57" i="2" s="1"/>
  <c r="EQ56" i="2"/>
  <c r="EP56" i="2"/>
  <c r="EM56" i="2"/>
  <c r="EK56" i="2"/>
  <c r="EJ56" i="2"/>
  <c r="EL56" i="2" s="1"/>
  <c r="EO56" i="2" s="1"/>
  <c r="EI56" i="2"/>
  <c r="EL55" i="2"/>
  <c r="EO55" i="2" s="1"/>
  <c r="EL54" i="2"/>
  <c r="EO54" i="2" s="1"/>
  <c r="EL53" i="2"/>
  <c r="EO53" i="2" s="1"/>
  <c r="EQ52" i="2"/>
  <c r="EP52" i="2"/>
  <c r="EK52" i="2"/>
  <c r="EJ52" i="2"/>
  <c r="EI52" i="2"/>
  <c r="EL51" i="2"/>
  <c r="EO51" i="2" s="1"/>
  <c r="EL50" i="2"/>
  <c r="EO50" i="2" s="1"/>
  <c r="EL49" i="2"/>
  <c r="EO49" i="2" s="1"/>
  <c r="EL48" i="2"/>
  <c r="EO48" i="2" s="1"/>
  <c r="EL47" i="2"/>
  <c r="EO47" i="2" s="1"/>
  <c r="EL46" i="2"/>
  <c r="EO46" i="2" s="1"/>
  <c r="EL45" i="2"/>
  <c r="EO45" i="2" s="1"/>
  <c r="EL43" i="2"/>
  <c r="EO43" i="2" s="1"/>
  <c r="EL42" i="2"/>
  <c r="EO42" i="2" s="1"/>
  <c r="EL41" i="2"/>
  <c r="EO41" i="2" s="1"/>
  <c r="EL40" i="2"/>
  <c r="EO40" i="2" s="1"/>
  <c r="EL39" i="2"/>
  <c r="EO39" i="2" s="1"/>
  <c r="EQ38" i="2"/>
  <c r="EP38" i="2"/>
  <c r="EM38" i="2"/>
  <c r="EK38" i="2"/>
  <c r="EJ38" i="2"/>
  <c r="EI38" i="2"/>
  <c r="EL37" i="2"/>
  <c r="EO37" i="2" s="1"/>
  <c r="EL36" i="2"/>
  <c r="EO36" i="2" s="1"/>
  <c r="EL35" i="2"/>
  <c r="EO35" i="2" s="1"/>
  <c r="EL34" i="2"/>
  <c r="EO34" i="2" s="1"/>
  <c r="EL33" i="2"/>
  <c r="EO33" i="2" s="1"/>
  <c r="EL32" i="2"/>
  <c r="EO32" i="2" s="1"/>
  <c r="EL31" i="2"/>
  <c r="EO31" i="2" s="1"/>
  <c r="EQ30" i="2"/>
  <c r="EP30" i="2"/>
  <c r="EM30" i="2"/>
  <c r="EK30" i="2"/>
  <c r="EJ30" i="2"/>
  <c r="EI30" i="2"/>
  <c r="EL29" i="2"/>
  <c r="EO29" i="2" s="1"/>
  <c r="EL28" i="2"/>
  <c r="EO28" i="2" s="1"/>
  <c r="EL27" i="2"/>
  <c r="EO27" i="2" s="1"/>
  <c r="EL26" i="2"/>
  <c r="EO26" i="2" s="1"/>
  <c r="EQ25" i="2"/>
  <c r="EP25" i="2"/>
  <c r="EM25" i="2"/>
  <c r="EK25" i="2"/>
  <c r="EJ25" i="2"/>
  <c r="EI25" i="2"/>
  <c r="EL24" i="2"/>
  <c r="EO24" i="2" s="1"/>
  <c r="EL23" i="2"/>
  <c r="EO23" i="2" s="1"/>
  <c r="EL22" i="2"/>
  <c r="EO22" i="2" s="1"/>
  <c r="EL21" i="2"/>
  <c r="EO21" i="2" s="1"/>
  <c r="EL20" i="2"/>
  <c r="EO20" i="2" s="1"/>
  <c r="EO19" i="2"/>
  <c r="EQ18" i="2"/>
  <c r="EP18" i="2"/>
  <c r="EM18" i="2"/>
  <c r="EK18" i="2"/>
  <c r="EJ18" i="2"/>
  <c r="EI18" i="2"/>
  <c r="EO17" i="2"/>
  <c r="EL14" i="2"/>
  <c r="EO14" i="2" s="1"/>
  <c r="EL13" i="2"/>
  <c r="EL12" i="2"/>
  <c r="EO12" i="2" s="1"/>
  <c r="EC89" i="2"/>
  <c r="EF89" i="2" s="1"/>
  <c r="EC88" i="2"/>
  <c r="EF88" i="2" s="1"/>
  <c r="EC87" i="2"/>
  <c r="EF87" i="2" s="1"/>
  <c r="EC86" i="2"/>
  <c r="EF86" i="2" s="1"/>
  <c r="EC85" i="2"/>
  <c r="EF85" i="2" s="1"/>
  <c r="EC84" i="2"/>
  <c r="EF84" i="2" s="1"/>
  <c r="EC83" i="2"/>
  <c r="EF83" i="2" s="1"/>
  <c r="EC82" i="2"/>
  <c r="EF82" i="2" s="1"/>
  <c r="EH81" i="2"/>
  <c r="EG81" i="2"/>
  <c r="ED81" i="2"/>
  <c r="EB81" i="2"/>
  <c r="EA81" i="2"/>
  <c r="DZ81" i="2"/>
  <c r="EC80" i="2"/>
  <c r="EF80" i="2" s="1"/>
  <c r="EC79" i="2"/>
  <c r="EF79" i="2" s="1"/>
  <c r="EC77" i="2"/>
  <c r="EF77" i="2" s="1"/>
  <c r="EC76" i="2"/>
  <c r="EF76" i="2" s="1"/>
  <c r="EC75" i="2"/>
  <c r="EF75" i="2" s="1"/>
  <c r="EC74" i="2"/>
  <c r="EF74" i="2" s="1"/>
  <c r="EH73" i="2"/>
  <c r="EG73" i="2"/>
  <c r="ED73" i="2"/>
  <c r="EB73" i="2"/>
  <c r="EA73" i="2"/>
  <c r="DZ73" i="2"/>
  <c r="EC72" i="2"/>
  <c r="EF72" i="2" s="1"/>
  <c r="EC71" i="2"/>
  <c r="EF71" i="2" s="1"/>
  <c r="EC68" i="2"/>
  <c r="EF68" i="2" s="1"/>
  <c r="EC67" i="2"/>
  <c r="EF67" i="2" s="1"/>
  <c r="EC66" i="2"/>
  <c r="EF66" i="2" s="1"/>
  <c r="EC65" i="2"/>
  <c r="EF65" i="2" s="1"/>
  <c r="EC64" i="2"/>
  <c r="EF64" i="2" s="1"/>
  <c r="EC63" i="2"/>
  <c r="EF63" i="2" s="1"/>
  <c r="EC61" i="2"/>
  <c r="EF61" i="2" s="1"/>
  <c r="EC60" i="2"/>
  <c r="EF60" i="2" s="1"/>
  <c r="EC59" i="2"/>
  <c r="EF59" i="2" s="1"/>
  <c r="EC58" i="2"/>
  <c r="EF58" i="2" s="1"/>
  <c r="EC57" i="2"/>
  <c r="EF57" i="2" s="1"/>
  <c r="EH56" i="2"/>
  <c r="EG56" i="2"/>
  <c r="ED56" i="2"/>
  <c r="EB56" i="2"/>
  <c r="EA56" i="2"/>
  <c r="DZ56" i="2"/>
  <c r="EC55" i="2"/>
  <c r="EF55" i="2" s="1"/>
  <c r="EC54" i="2"/>
  <c r="EF54" i="2" s="1"/>
  <c r="EC53" i="2"/>
  <c r="EF53" i="2" s="1"/>
  <c r="EH52" i="2"/>
  <c r="EG52" i="2"/>
  <c r="ED52" i="2"/>
  <c r="EB52" i="2"/>
  <c r="EA52" i="2"/>
  <c r="DZ52" i="2"/>
  <c r="EC51" i="2"/>
  <c r="EF51" i="2" s="1"/>
  <c r="EC50" i="2"/>
  <c r="EF50" i="2" s="1"/>
  <c r="EC49" i="2"/>
  <c r="EF49" i="2" s="1"/>
  <c r="EC48" i="2"/>
  <c r="EF48" i="2" s="1"/>
  <c r="EC47" i="2"/>
  <c r="EF47" i="2" s="1"/>
  <c r="EC46" i="2"/>
  <c r="EF46" i="2" s="1"/>
  <c r="EC45" i="2"/>
  <c r="EF45" i="2" s="1"/>
  <c r="EC43" i="2"/>
  <c r="EF43" i="2" s="1"/>
  <c r="EC42" i="2"/>
  <c r="EF42" i="2" s="1"/>
  <c r="EC41" i="2"/>
  <c r="EF41" i="2" s="1"/>
  <c r="EC40" i="2"/>
  <c r="EF40" i="2" s="1"/>
  <c r="EC39" i="2"/>
  <c r="EF39" i="2" s="1"/>
  <c r="EH38" i="2"/>
  <c r="EG38" i="2"/>
  <c r="ED38" i="2"/>
  <c r="EB38" i="2"/>
  <c r="EA38" i="2"/>
  <c r="EC38" i="2" s="1"/>
  <c r="DZ38" i="2"/>
  <c r="EC37" i="2"/>
  <c r="EF37" i="2" s="1"/>
  <c r="EC36" i="2"/>
  <c r="EF36" i="2" s="1"/>
  <c r="EC35" i="2"/>
  <c r="EF35" i="2" s="1"/>
  <c r="EC34" i="2"/>
  <c r="EF34" i="2" s="1"/>
  <c r="EC33" i="2"/>
  <c r="EF33" i="2" s="1"/>
  <c r="EC32" i="2"/>
  <c r="EF32" i="2" s="1"/>
  <c r="EC31" i="2"/>
  <c r="EF31" i="2" s="1"/>
  <c r="EH30" i="2"/>
  <c r="EG30" i="2"/>
  <c r="ED30" i="2"/>
  <c r="EB30" i="2"/>
  <c r="EA30" i="2"/>
  <c r="DZ30" i="2"/>
  <c r="EC29" i="2"/>
  <c r="EF29" i="2" s="1"/>
  <c r="EC28" i="2"/>
  <c r="EF28" i="2" s="1"/>
  <c r="EC27" i="2"/>
  <c r="EF27" i="2" s="1"/>
  <c r="EC26" i="2"/>
  <c r="EF26" i="2" s="1"/>
  <c r="EH25" i="2"/>
  <c r="EG25" i="2"/>
  <c r="ED25" i="2"/>
  <c r="EB25" i="2"/>
  <c r="EA25" i="2"/>
  <c r="DZ25" i="2"/>
  <c r="EC24" i="2"/>
  <c r="EF24" i="2" s="1"/>
  <c r="EC23" i="2"/>
  <c r="EF23" i="2" s="1"/>
  <c r="EC22" i="2"/>
  <c r="EF22" i="2" s="1"/>
  <c r="EC21" i="2"/>
  <c r="EF21" i="2" s="1"/>
  <c r="EC20" i="2"/>
  <c r="EF20" i="2" s="1"/>
  <c r="EF19" i="2"/>
  <c r="EH18" i="2"/>
  <c r="EG18" i="2"/>
  <c r="ED18" i="2"/>
  <c r="EB18" i="2"/>
  <c r="EA18" i="2"/>
  <c r="DZ18" i="2"/>
  <c r="EF17" i="2"/>
  <c r="EC14" i="2"/>
  <c r="EF14" i="2" s="1"/>
  <c r="EC13" i="2"/>
  <c r="EC12" i="2"/>
  <c r="EF12" i="2" s="1"/>
  <c r="DT89" i="2"/>
  <c r="DW89" i="2" s="1"/>
  <c r="DT88" i="2"/>
  <c r="DW88" i="2" s="1"/>
  <c r="DT87" i="2"/>
  <c r="DW87" i="2" s="1"/>
  <c r="DT86" i="2"/>
  <c r="DW86" i="2" s="1"/>
  <c r="DT85" i="2"/>
  <c r="DW85" i="2" s="1"/>
  <c r="DT84" i="2"/>
  <c r="DW84" i="2" s="1"/>
  <c r="DT83" i="2"/>
  <c r="DW83" i="2" s="1"/>
  <c r="DT82" i="2"/>
  <c r="DW82" i="2" s="1"/>
  <c r="DY81" i="2"/>
  <c r="DX81" i="2"/>
  <c r="DU81" i="2"/>
  <c r="DS81" i="2"/>
  <c r="DR81" i="2"/>
  <c r="DQ81" i="2"/>
  <c r="DT80" i="2"/>
  <c r="DW80" i="2" s="1"/>
  <c r="DT79" i="2"/>
  <c r="DW79" i="2" s="1"/>
  <c r="DT77" i="2"/>
  <c r="DW77" i="2" s="1"/>
  <c r="DT76" i="2"/>
  <c r="DW76" i="2" s="1"/>
  <c r="DT75" i="2"/>
  <c r="DW75" i="2" s="1"/>
  <c r="DT74" i="2"/>
  <c r="DW74" i="2" s="1"/>
  <c r="DY73" i="2"/>
  <c r="DX73" i="2"/>
  <c r="DU73" i="2"/>
  <c r="DS73" i="2"/>
  <c r="DR73" i="2"/>
  <c r="DQ73" i="2"/>
  <c r="DT72" i="2"/>
  <c r="DW72" i="2" s="1"/>
  <c r="DT71" i="2"/>
  <c r="DW71" i="2" s="1"/>
  <c r="DT68" i="2"/>
  <c r="DW68" i="2" s="1"/>
  <c r="DT67" i="2"/>
  <c r="DW67" i="2" s="1"/>
  <c r="DT66" i="2"/>
  <c r="DW66" i="2" s="1"/>
  <c r="DT65" i="2"/>
  <c r="DW65" i="2" s="1"/>
  <c r="DT64" i="2"/>
  <c r="DW64" i="2" s="1"/>
  <c r="DT63" i="2"/>
  <c r="DW63" i="2" s="1"/>
  <c r="DT61" i="2"/>
  <c r="DW61" i="2" s="1"/>
  <c r="DT60" i="2"/>
  <c r="DW60" i="2" s="1"/>
  <c r="DT59" i="2"/>
  <c r="DW59" i="2" s="1"/>
  <c r="DT58" i="2"/>
  <c r="DW58" i="2" s="1"/>
  <c r="DT57" i="2"/>
  <c r="DW57" i="2" s="1"/>
  <c r="DY56" i="2"/>
  <c r="DX56" i="2"/>
  <c r="DU56" i="2"/>
  <c r="DS56" i="2"/>
  <c r="DR56" i="2"/>
  <c r="DQ56" i="2"/>
  <c r="DT55" i="2"/>
  <c r="DW55" i="2" s="1"/>
  <c r="DT54" i="2"/>
  <c r="DW54" i="2" s="1"/>
  <c r="DT53" i="2"/>
  <c r="DW53" i="2" s="1"/>
  <c r="DY52" i="2"/>
  <c r="DX52" i="2"/>
  <c r="DU52" i="2"/>
  <c r="DS52" i="2"/>
  <c r="DR52" i="2"/>
  <c r="DQ52" i="2"/>
  <c r="DT51" i="2"/>
  <c r="DW51" i="2" s="1"/>
  <c r="DT50" i="2"/>
  <c r="DW50" i="2" s="1"/>
  <c r="DT49" i="2"/>
  <c r="DW49" i="2" s="1"/>
  <c r="DT48" i="2"/>
  <c r="DW48" i="2" s="1"/>
  <c r="DT47" i="2"/>
  <c r="DW47" i="2" s="1"/>
  <c r="DT46" i="2"/>
  <c r="DW46" i="2" s="1"/>
  <c r="DT45" i="2"/>
  <c r="DW45" i="2" s="1"/>
  <c r="DT43" i="2"/>
  <c r="DW43" i="2" s="1"/>
  <c r="DT42" i="2"/>
  <c r="DW42" i="2" s="1"/>
  <c r="DT41" i="2"/>
  <c r="DW41" i="2" s="1"/>
  <c r="DT40" i="2"/>
  <c r="DW40" i="2" s="1"/>
  <c r="DT39" i="2"/>
  <c r="DW39" i="2" s="1"/>
  <c r="DY38" i="2"/>
  <c r="DX38" i="2"/>
  <c r="DU38" i="2"/>
  <c r="DS38" i="2"/>
  <c r="DR38" i="2"/>
  <c r="DT38" i="2" s="1"/>
  <c r="DQ38" i="2"/>
  <c r="DT37" i="2"/>
  <c r="DW37" i="2" s="1"/>
  <c r="DT36" i="2"/>
  <c r="DW36" i="2" s="1"/>
  <c r="DT35" i="2"/>
  <c r="DW35" i="2" s="1"/>
  <c r="DT34" i="2"/>
  <c r="DW34" i="2" s="1"/>
  <c r="DT33" i="2"/>
  <c r="DW33" i="2" s="1"/>
  <c r="DT32" i="2"/>
  <c r="DW32" i="2" s="1"/>
  <c r="DT31" i="2"/>
  <c r="DW31" i="2" s="1"/>
  <c r="DY30" i="2"/>
  <c r="DX30" i="2"/>
  <c r="DU30" i="2"/>
  <c r="DS30" i="2"/>
  <c r="DR30" i="2"/>
  <c r="DQ30" i="2"/>
  <c r="DT29" i="2"/>
  <c r="DW29" i="2" s="1"/>
  <c r="DT28" i="2"/>
  <c r="DW28" i="2" s="1"/>
  <c r="DT27" i="2"/>
  <c r="DW27" i="2" s="1"/>
  <c r="DT26" i="2"/>
  <c r="DW26" i="2" s="1"/>
  <c r="DY25" i="2"/>
  <c r="DX25" i="2"/>
  <c r="DU25" i="2"/>
  <c r="DS25" i="2"/>
  <c r="DR25" i="2"/>
  <c r="DT25" i="2" s="1"/>
  <c r="DQ25" i="2"/>
  <c r="DT24" i="2"/>
  <c r="DW24" i="2" s="1"/>
  <c r="DT23" i="2"/>
  <c r="DW23" i="2" s="1"/>
  <c r="DT22" i="2"/>
  <c r="DT21" i="2"/>
  <c r="DW21" i="2" s="1"/>
  <c r="DT20" i="2"/>
  <c r="DW20" i="2" s="1"/>
  <c r="DW19" i="2"/>
  <c r="DY18" i="2"/>
  <c r="DX18" i="2"/>
  <c r="DU18" i="2"/>
  <c r="DS18" i="2"/>
  <c r="DR18" i="2"/>
  <c r="DQ18" i="2"/>
  <c r="DW17" i="2"/>
  <c r="DT14" i="2"/>
  <c r="DW14" i="2" s="1"/>
  <c r="DT13" i="2"/>
  <c r="DT12" i="2"/>
  <c r="DW12" i="2" s="1"/>
  <c r="DK89" i="2"/>
  <c r="DN89" i="2" s="1"/>
  <c r="DK88" i="2"/>
  <c r="DN88" i="2" s="1"/>
  <c r="DK87" i="2"/>
  <c r="DN87" i="2" s="1"/>
  <c r="DK86" i="2"/>
  <c r="DN86" i="2" s="1"/>
  <c r="DK85" i="2"/>
  <c r="DN85" i="2" s="1"/>
  <c r="DK84" i="2"/>
  <c r="DN84" i="2" s="1"/>
  <c r="DK83" i="2"/>
  <c r="DN83" i="2" s="1"/>
  <c r="DK82" i="2"/>
  <c r="DN82" i="2" s="1"/>
  <c r="DP81" i="2"/>
  <c r="DO81" i="2"/>
  <c r="DL81" i="2"/>
  <c r="DJ81" i="2"/>
  <c r="DI81" i="2"/>
  <c r="DH81" i="2"/>
  <c r="DK80" i="2"/>
  <c r="DN80" i="2" s="1"/>
  <c r="DK79" i="2"/>
  <c r="DN79" i="2" s="1"/>
  <c r="DK77" i="2"/>
  <c r="DN77" i="2" s="1"/>
  <c r="DK76" i="2"/>
  <c r="DN76" i="2" s="1"/>
  <c r="DK75" i="2"/>
  <c r="DN75" i="2" s="1"/>
  <c r="DK74" i="2"/>
  <c r="DN74" i="2" s="1"/>
  <c r="DP73" i="2"/>
  <c r="DO73" i="2"/>
  <c r="DL73" i="2"/>
  <c r="DJ73" i="2"/>
  <c r="DI73" i="2"/>
  <c r="DH73" i="2"/>
  <c r="DK72" i="2"/>
  <c r="DN72" i="2" s="1"/>
  <c r="DK71" i="2"/>
  <c r="DN71" i="2" s="1"/>
  <c r="DK68" i="2"/>
  <c r="DN68" i="2" s="1"/>
  <c r="DK67" i="2"/>
  <c r="DN67" i="2" s="1"/>
  <c r="DK66" i="2"/>
  <c r="DN66" i="2" s="1"/>
  <c r="DK65" i="2"/>
  <c r="DN65" i="2" s="1"/>
  <c r="DK64" i="2"/>
  <c r="DN64" i="2" s="1"/>
  <c r="DK63" i="2"/>
  <c r="DN63" i="2" s="1"/>
  <c r="DK61" i="2"/>
  <c r="DN61" i="2" s="1"/>
  <c r="DK60" i="2"/>
  <c r="DN60" i="2" s="1"/>
  <c r="DK59" i="2"/>
  <c r="DN59" i="2" s="1"/>
  <c r="DK58" i="2"/>
  <c r="DN58" i="2" s="1"/>
  <c r="DK57" i="2"/>
  <c r="DN57" i="2" s="1"/>
  <c r="DP56" i="2"/>
  <c r="DO56" i="2"/>
  <c r="DL56" i="2"/>
  <c r="DJ56" i="2"/>
  <c r="DI56" i="2"/>
  <c r="DH56" i="2"/>
  <c r="DK55" i="2"/>
  <c r="DN55" i="2" s="1"/>
  <c r="DK54" i="2"/>
  <c r="DN54" i="2" s="1"/>
  <c r="DK53" i="2"/>
  <c r="DN53" i="2" s="1"/>
  <c r="DP52" i="2"/>
  <c r="DO52" i="2"/>
  <c r="DL52" i="2"/>
  <c r="DJ52" i="2"/>
  <c r="DI52" i="2"/>
  <c r="DH52" i="2"/>
  <c r="DK51" i="2"/>
  <c r="DN51" i="2" s="1"/>
  <c r="DK50" i="2"/>
  <c r="DN50" i="2" s="1"/>
  <c r="DK49" i="2"/>
  <c r="DN49" i="2" s="1"/>
  <c r="DK48" i="2"/>
  <c r="DN48" i="2" s="1"/>
  <c r="DK47" i="2"/>
  <c r="DN47" i="2" s="1"/>
  <c r="DK46" i="2"/>
  <c r="DN46" i="2" s="1"/>
  <c r="DK45" i="2"/>
  <c r="DN45" i="2" s="1"/>
  <c r="DK43" i="2"/>
  <c r="DN43" i="2" s="1"/>
  <c r="DK42" i="2"/>
  <c r="DN42" i="2" s="1"/>
  <c r="DK41" i="2"/>
  <c r="DN41" i="2" s="1"/>
  <c r="DK40" i="2"/>
  <c r="DN40" i="2" s="1"/>
  <c r="DK39" i="2"/>
  <c r="DN39" i="2" s="1"/>
  <c r="DP38" i="2"/>
  <c r="DO38" i="2"/>
  <c r="DL38" i="2"/>
  <c r="DJ38" i="2"/>
  <c r="DI38" i="2"/>
  <c r="DH38" i="2"/>
  <c r="DK37" i="2"/>
  <c r="DN37" i="2" s="1"/>
  <c r="DK36" i="2"/>
  <c r="DN36" i="2" s="1"/>
  <c r="DK35" i="2"/>
  <c r="DN35" i="2" s="1"/>
  <c r="DK34" i="2"/>
  <c r="DN34" i="2" s="1"/>
  <c r="DK33" i="2"/>
  <c r="DN33" i="2" s="1"/>
  <c r="DK32" i="2"/>
  <c r="DN32" i="2" s="1"/>
  <c r="DK31" i="2"/>
  <c r="DN31" i="2" s="1"/>
  <c r="DP30" i="2"/>
  <c r="DO30" i="2"/>
  <c r="DL30" i="2"/>
  <c r="DJ30" i="2"/>
  <c r="DI30" i="2"/>
  <c r="DH30" i="2"/>
  <c r="DK29" i="2"/>
  <c r="DN29" i="2" s="1"/>
  <c r="DK28" i="2"/>
  <c r="DN28" i="2" s="1"/>
  <c r="DK27" i="2"/>
  <c r="DN27" i="2" s="1"/>
  <c r="DK26" i="2"/>
  <c r="DN26" i="2" s="1"/>
  <c r="DP25" i="2"/>
  <c r="DO25" i="2"/>
  <c r="DL25" i="2"/>
  <c r="DJ25" i="2"/>
  <c r="DI25" i="2"/>
  <c r="DH25" i="2"/>
  <c r="DK24" i="2"/>
  <c r="DN24" i="2" s="1"/>
  <c r="DK23" i="2"/>
  <c r="DN23" i="2" s="1"/>
  <c r="DK22" i="2"/>
  <c r="DN22" i="2" s="1"/>
  <c r="DK21" i="2"/>
  <c r="DN21" i="2" s="1"/>
  <c r="DK20" i="2"/>
  <c r="DN19" i="2"/>
  <c r="DP18" i="2"/>
  <c r="DO18" i="2"/>
  <c r="DL18" i="2"/>
  <c r="DJ18" i="2"/>
  <c r="DI18" i="2"/>
  <c r="DH18" i="2"/>
  <c r="DN17" i="2"/>
  <c r="DK14" i="2"/>
  <c r="DN14" i="2" s="1"/>
  <c r="DK13" i="2"/>
  <c r="DK12" i="2"/>
  <c r="DN12" i="2" s="1"/>
  <c r="DB89" i="2"/>
  <c r="DE89" i="2" s="1"/>
  <c r="DB88" i="2"/>
  <c r="DE88" i="2" s="1"/>
  <c r="DB87" i="2"/>
  <c r="DE87" i="2" s="1"/>
  <c r="DB86" i="2"/>
  <c r="DE86" i="2" s="1"/>
  <c r="DB85" i="2"/>
  <c r="DE85" i="2" s="1"/>
  <c r="DB84" i="2"/>
  <c r="DE84" i="2" s="1"/>
  <c r="DB83" i="2"/>
  <c r="DE83" i="2" s="1"/>
  <c r="DB82" i="2"/>
  <c r="DE82" i="2" s="1"/>
  <c r="DG81" i="2"/>
  <c r="DF81" i="2"/>
  <c r="DC81" i="2"/>
  <c r="DA81" i="2"/>
  <c r="CZ81" i="2"/>
  <c r="CY81" i="2"/>
  <c r="DB80" i="2"/>
  <c r="DE80" i="2" s="1"/>
  <c r="DB79" i="2"/>
  <c r="DE79" i="2" s="1"/>
  <c r="DB77" i="2"/>
  <c r="DE77" i="2" s="1"/>
  <c r="DB76" i="2"/>
  <c r="DE76" i="2" s="1"/>
  <c r="DB75" i="2"/>
  <c r="DE75" i="2" s="1"/>
  <c r="DB74" i="2"/>
  <c r="DE74" i="2" s="1"/>
  <c r="DG73" i="2"/>
  <c r="DF73" i="2"/>
  <c r="DC73" i="2"/>
  <c r="DA73" i="2"/>
  <c r="CZ73" i="2"/>
  <c r="CY73" i="2"/>
  <c r="DB72" i="2"/>
  <c r="DE72" i="2" s="1"/>
  <c r="DB71" i="2"/>
  <c r="DE71" i="2" s="1"/>
  <c r="DB68" i="2"/>
  <c r="DE68" i="2" s="1"/>
  <c r="DB67" i="2"/>
  <c r="DE67" i="2" s="1"/>
  <c r="DB66" i="2"/>
  <c r="DE66" i="2" s="1"/>
  <c r="DB65" i="2"/>
  <c r="DE65" i="2" s="1"/>
  <c r="DB64" i="2"/>
  <c r="DE64" i="2" s="1"/>
  <c r="DB63" i="2"/>
  <c r="DE63" i="2" s="1"/>
  <c r="DB61" i="2"/>
  <c r="DE61" i="2" s="1"/>
  <c r="DB60" i="2"/>
  <c r="DE60" i="2" s="1"/>
  <c r="DB59" i="2"/>
  <c r="DE59" i="2" s="1"/>
  <c r="DB58" i="2"/>
  <c r="DE58" i="2" s="1"/>
  <c r="DB57" i="2"/>
  <c r="DE57" i="2" s="1"/>
  <c r="DG56" i="2"/>
  <c r="DF56" i="2"/>
  <c r="DC56" i="2"/>
  <c r="DA56" i="2"/>
  <c r="CZ56" i="2"/>
  <c r="CY56" i="2"/>
  <c r="DB55" i="2"/>
  <c r="DE55" i="2" s="1"/>
  <c r="DB54" i="2"/>
  <c r="DE54" i="2" s="1"/>
  <c r="DB53" i="2"/>
  <c r="DE53" i="2" s="1"/>
  <c r="DG52" i="2"/>
  <c r="DF52" i="2"/>
  <c r="DC52" i="2"/>
  <c r="DA52" i="2"/>
  <c r="CZ52" i="2"/>
  <c r="CY52" i="2"/>
  <c r="DB51" i="2"/>
  <c r="DE51" i="2" s="1"/>
  <c r="DB50" i="2"/>
  <c r="DE50" i="2" s="1"/>
  <c r="DB49" i="2"/>
  <c r="DE49" i="2" s="1"/>
  <c r="DB48" i="2"/>
  <c r="DE48" i="2" s="1"/>
  <c r="DB47" i="2"/>
  <c r="DE47" i="2" s="1"/>
  <c r="DB46" i="2"/>
  <c r="DE46" i="2" s="1"/>
  <c r="DB45" i="2"/>
  <c r="DE45" i="2" s="1"/>
  <c r="DB43" i="2"/>
  <c r="DE43" i="2" s="1"/>
  <c r="DB42" i="2"/>
  <c r="DE42" i="2" s="1"/>
  <c r="DB41" i="2"/>
  <c r="DE41" i="2" s="1"/>
  <c r="DB40" i="2"/>
  <c r="DE40" i="2" s="1"/>
  <c r="DB39" i="2"/>
  <c r="DE39" i="2" s="1"/>
  <c r="DG38" i="2"/>
  <c r="DF38" i="2"/>
  <c r="DC38" i="2"/>
  <c r="DA38" i="2"/>
  <c r="CZ38" i="2"/>
  <c r="DB38" i="2" s="1"/>
  <c r="CY38" i="2"/>
  <c r="DB37" i="2"/>
  <c r="DE37" i="2" s="1"/>
  <c r="DB36" i="2"/>
  <c r="DE36" i="2" s="1"/>
  <c r="DB35" i="2"/>
  <c r="DE35" i="2" s="1"/>
  <c r="DB34" i="2"/>
  <c r="DE34" i="2" s="1"/>
  <c r="DB33" i="2"/>
  <c r="DE33" i="2" s="1"/>
  <c r="DB32" i="2"/>
  <c r="DE32" i="2" s="1"/>
  <c r="DB31" i="2"/>
  <c r="DE31" i="2" s="1"/>
  <c r="DG30" i="2"/>
  <c r="DF30" i="2"/>
  <c r="DC30" i="2"/>
  <c r="DA30" i="2"/>
  <c r="CZ30" i="2"/>
  <c r="CY30" i="2"/>
  <c r="DB29" i="2"/>
  <c r="DE29" i="2" s="1"/>
  <c r="DB28" i="2"/>
  <c r="DE28" i="2" s="1"/>
  <c r="DB27" i="2"/>
  <c r="DE27" i="2" s="1"/>
  <c r="DB26" i="2"/>
  <c r="DE26" i="2" s="1"/>
  <c r="DG25" i="2"/>
  <c r="DF25" i="2"/>
  <c r="DC25" i="2"/>
  <c r="DA25" i="2"/>
  <c r="CZ25" i="2"/>
  <c r="CY25" i="2"/>
  <c r="DB24" i="2"/>
  <c r="DE24" i="2" s="1"/>
  <c r="DB23" i="2"/>
  <c r="DE23" i="2" s="1"/>
  <c r="DB22" i="2"/>
  <c r="DE22" i="2" s="1"/>
  <c r="DB21" i="2"/>
  <c r="DE21" i="2" s="1"/>
  <c r="DB20" i="2"/>
  <c r="DE20" i="2" s="1"/>
  <c r="DE19" i="2"/>
  <c r="DG18" i="2"/>
  <c r="DF18" i="2"/>
  <c r="DC18" i="2"/>
  <c r="DA18" i="2"/>
  <c r="CZ18" i="2"/>
  <c r="CY18" i="2"/>
  <c r="DE17" i="2"/>
  <c r="DB14" i="2"/>
  <c r="DE14" i="2" s="1"/>
  <c r="DB13" i="2"/>
  <c r="DB12" i="2"/>
  <c r="DE12" i="2" s="1"/>
  <c r="CS89" i="2"/>
  <c r="CV89" i="2" s="1"/>
  <c r="CS88" i="2"/>
  <c r="CV88" i="2" s="1"/>
  <c r="CS87" i="2"/>
  <c r="CV87" i="2" s="1"/>
  <c r="CS86" i="2"/>
  <c r="CV86" i="2" s="1"/>
  <c r="CS85" i="2"/>
  <c r="CV85" i="2" s="1"/>
  <c r="CS84" i="2"/>
  <c r="CV84" i="2" s="1"/>
  <c r="CS83" i="2"/>
  <c r="CV83" i="2" s="1"/>
  <c r="CS82" i="2"/>
  <c r="CV82" i="2" s="1"/>
  <c r="CX81" i="2"/>
  <c r="CW81" i="2"/>
  <c r="CT81" i="2"/>
  <c r="CR81" i="2"/>
  <c r="CQ81" i="2"/>
  <c r="CP81" i="2"/>
  <c r="CS80" i="2"/>
  <c r="CV80" i="2" s="1"/>
  <c r="CS79" i="2"/>
  <c r="CV79" i="2" s="1"/>
  <c r="CS77" i="2"/>
  <c r="CV77" i="2" s="1"/>
  <c r="CS76" i="2"/>
  <c r="CV76" i="2" s="1"/>
  <c r="CS75" i="2"/>
  <c r="CV75" i="2" s="1"/>
  <c r="CS74" i="2"/>
  <c r="CV74" i="2" s="1"/>
  <c r="CX73" i="2"/>
  <c r="CW73" i="2"/>
  <c r="CT73" i="2"/>
  <c r="CR73" i="2"/>
  <c r="CQ73" i="2"/>
  <c r="CP73" i="2"/>
  <c r="CS72" i="2"/>
  <c r="CV72" i="2" s="1"/>
  <c r="CS71" i="2"/>
  <c r="CV71" i="2" s="1"/>
  <c r="CS68" i="2"/>
  <c r="CV68" i="2" s="1"/>
  <c r="CS67" i="2"/>
  <c r="CV67" i="2" s="1"/>
  <c r="CS66" i="2"/>
  <c r="CV66" i="2" s="1"/>
  <c r="CS65" i="2"/>
  <c r="CV65" i="2" s="1"/>
  <c r="CS64" i="2"/>
  <c r="CV64" i="2" s="1"/>
  <c r="CS63" i="2"/>
  <c r="CV63" i="2" s="1"/>
  <c r="CS61" i="2"/>
  <c r="CV61" i="2" s="1"/>
  <c r="CS60" i="2"/>
  <c r="CV60" i="2" s="1"/>
  <c r="CS59" i="2"/>
  <c r="CV59" i="2" s="1"/>
  <c r="CS58" i="2"/>
  <c r="CV58" i="2" s="1"/>
  <c r="CS57" i="2"/>
  <c r="CV57" i="2" s="1"/>
  <c r="CX56" i="2"/>
  <c r="CW56" i="2"/>
  <c r="CT56" i="2"/>
  <c r="CR56" i="2"/>
  <c r="CQ56" i="2"/>
  <c r="CP56" i="2"/>
  <c r="CS55" i="2"/>
  <c r="CV55" i="2" s="1"/>
  <c r="CS54" i="2"/>
  <c r="CV54" i="2" s="1"/>
  <c r="CS53" i="2"/>
  <c r="CV53" i="2" s="1"/>
  <c r="CX52" i="2"/>
  <c r="CW52" i="2"/>
  <c r="CT52" i="2"/>
  <c r="CR52" i="2"/>
  <c r="CQ52" i="2"/>
  <c r="CP52" i="2"/>
  <c r="CS51" i="2"/>
  <c r="CV51" i="2" s="1"/>
  <c r="CS50" i="2"/>
  <c r="CV50" i="2" s="1"/>
  <c r="CS49" i="2"/>
  <c r="CV49" i="2" s="1"/>
  <c r="CS48" i="2"/>
  <c r="CV48" i="2" s="1"/>
  <c r="CS47" i="2"/>
  <c r="CV47" i="2" s="1"/>
  <c r="CS46" i="2"/>
  <c r="CV46" i="2" s="1"/>
  <c r="CS45" i="2"/>
  <c r="CV45" i="2" s="1"/>
  <c r="CS43" i="2"/>
  <c r="CV43" i="2" s="1"/>
  <c r="CS42" i="2"/>
  <c r="CV42" i="2" s="1"/>
  <c r="CS41" i="2"/>
  <c r="CV41" i="2" s="1"/>
  <c r="CS40" i="2"/>
  <c r="CV40" i="2" s="1"/>
  <c r="CS39" i="2"/>
  <c r="CV39" i="2" s="1"/>
  <c r="CX38" i="2"/>
  <c r="CW38" i="2"/>
  <c r="CT38" i="2"/>
  <c r="CR38" i="2"/>
  <c r="CQ38" i="2"/>
  <c r="CS38" i="2" s="1"/>
  <c r="CP38" i="2"/>
  <c r="CS37" i="2"/>
  <c r="CV37" i="2" s="1"/>
  <c r="CS36" i="2"/>
  <c r="CV36" i="2" s="1"/>
  <c r="CS35" i="2"/>
  <c r="CV35" i="2" s="1"/>
  <c r="CS34" i="2"/>
  <c r="CV34" i="2" s="1"/>
  <c r="CS33" i="2"/>
  <c r="CV33" i="2" s="1"/>
  <c r="CS32" i="2"/>
  <c r="CV32" i="2" s="1"/>
  <c r="CS31" i="2"/>
  <c r="CV31" i="2" s="1"/>
  <c r="CX30" i="2"/>
  <c r="CW30" i="2"/>
  <c r="CT30" i="2"/>
  <c r="CR30" i="2"/>
  <c r="CQ30" i="2"/>
  <c r="CP30" i="2"/>
  <c r="CS29" i="2"/>
  <c r="CV29" i="2" s="1"/>
  <c r="CS28" i="2"/>
  <c r="CV28" i="2" s="1"/>
  <c r="CS27" i="2"/>
  <c r="CV27" i="2" s="1"/>
  <c r="CS26" i="2"/>
  <c r="CV26" i="2" s="1"/>
  <c r="CX25" i="2"/>
  <c r="CW25" i="2"/>
  <c r="CT25" i="2"/>
  <c r="CR25" i="2"/>
  <c r="CQ25" i="2"/>
  <c r="CP25" i="2"/>
  <c r="CS24" i="2"/>
  <c r="CV24" i="2" s="1"/>
  <c r="CS23" i="2"/>
  <c r="CV23" i="2" s="1"/>
  <c r="CS22" i="2"/>
  <c r="CV22" i="2" s="1"/>
  <c r="CS21" i="2"/>
  <c r="CV21" i="2" s="1"/>
  <c r="CS20" i="2"/>
  <c r="CV19" i="2"/>
  <c r="CX18" i="2"/>
  <c r="CW18" i="2"/>
  <c r="CT18" i="2"/>
  <c r="CR18" i="2"/>
  <c r="CQ18" i="2"/>
  <c r="CP18" i="2"/>
  <c r="CV17" i="2"/>
  <c r="CS14" i="2"/>
  <c r="CV14" i="2" s="1"/>
  <c r="CS13" i="2"/>
  <c r="CS12" i="2"/>
  <c r="CV12" i="2" s="1"/>
  <c r="CJ89" i="2"/>
  <c r="CM89" i="2" s="1"/>
  <c r="CJ88" i="2"/>
  <c r="CM88" i="2" s="1"/>
  <c r="CJ87" i="2"/>
  <c r="CM87" i="2" s="1"/>
  <c r="CJ86" i="2"/>
  <c r="CM86" i="2" s="1"/>
  <c r="CJ85" i="2"/>
  <c r="CM85" i="2" s="1"/>
  <c r="CJ84" i="2"/>
  <c r="CM84" i="2" s="1"/>
  <c r="CJ83" i="2"/>
  <c r="CM83" i="2" s="1"/>
  <c r="CJ82" i="2"/>
  <c r="CM82" i="2" s="1"/>
  <c r="CO81" i="2"/>
  <c r="CN81" i="2"/>
  <c r="CK81" i="2"/>
  <c r="CI81" i="2"/>
  <c r="CH81" i="2"/>
  <c r="CG81" i="2"/>
  <c r="CJ80" i="2"/>
  <c r="CM80" i="2" s="1"/>
  <c r="CJ79" i="2"/>
  <c r="CM79" i="2" s="1"/>
  <c r="CJ77" i="2"/>
  <c r="CM77" i="2" s="1"/>
  <c r="CJ76" i="2"/>
  <c r="CM76" i="2" s="1"/>
  <c r="CJ75" i="2"/>
  <c r="CM75" i="2" s="1"/>
  <c r="CJ74" i="2"/>
  <c r="CM74" i="2" s="1"/>
  <c r="CO73" i="2"/>
  <c r="CN73" i="2"/>
  <c r="CK73" i="2"/>
  <c r="CI73" i="2"/>
  <c r="CH73" i="2"/>
  <c r="CG73" i="2"/>
  <c r="CJ72" i="2"/>
  <c r="CM72" i="2" s="1"/>
  <c r="CJ71" i="2"/>
  <c r="CM71" i="2" s="1"/>
  <c r="CJ68" i="2"/>
  <c r="CM68" i="2" s="1"/>
  <c r="CJ67" i="2"/>
  <c r="CM67" i="2" s="1"/>
  <c r="CJ66" i="2"/>
  <c r="CM66" i="2" s="1"/>
  <c r="CJ65" i="2"/>
  <c r="CM65" i="2" s="1"/>
  <c r="CJ64" i="2"/>
  <c r="CM64" i="2" s="1"/>
  <c r="CJ63" i="2"/>
  <c r="CM63" i="2" s="1"/>
  <c r="CJ61" i="2"/>
  <c r="CM61" i="2" s="1"/>
  <c r="CJ60" i="2"/>
  <c r="CM60" i="2" s="1"/>
  <c r="CJ59" i="2"/>
  <c r="CM59" i="2" s="1"/>
  <c r="CJ58" i="2"/>
  <c r="CM58" i="2" s="1"/>
  <c r="CJ57" i="2"/>
  <c r="CM57" i="2" s="1"/>
  <c r="CO56" i="2"/>
  <c r="CN56" i="2"/>
  <c r="CK56" i="2"/>
  <c r="CI56" i="2"/>
  <c r="CH56" i="2"/>
  <c r="CG56" i="2"/>
  <c r="CJ55" i="2"/>
  <c r="CM55" i="2" s="1"/>
  <c r="CJ54" i="2"/>
  <c r="CM54" i="2" s="1"/>
  <c r="CJ53" i="2"/>
  <c r="CM53" i="2" s="1"/>
  <c r="CO52" i="2"/>
  <c r="CN52" i="2"/>
  <c r="CK52" i="2"/>
  <c r="CI52" i="2"/>
  <c r="CH52" i="2"/>
  <c r="CG52" i="2"/>
  <c r="CJ51" i="2"/>
  <c r="CM51" i="2" s="1"/>
  <c r="CJ50" i="2"/>
  <c r="CM50" i="2" s="1"/>
  <c r="CJ49" i="2"/>
  <c r="CM49" i="2" s="1"/>
  <c r="CJ48" i="2"/>
  <c r="CM48" i="2" s="1"/>
  <c r="CJ47" i="2"/>
  <c r="CM47" i="2" s="1"/>
  <c r="CJ46" i="2"/>
  <c r="CM46" i="2" s="1"/>
  <c r="CJ45" i="2"/>
  <c r="CM45" i="2" s="1"/>
  <c r="CJ43" i="2"/>
  <c r="CM43" i="2" s="1"/>
  <c r="CJ42" i="2"/>
  <c r="CM42" i="2" s="1"/>
  <c r="CJ41" i="2"/>
  <c r="CM41" i="2" s="1"/>
  <c r="CJ40" i="2"/>
  <c r="CM40" i="2" s="1"/>
  <c r="CJ39" i="2"/>
  <c r="CM39" i="2" s="1"/>
  <c r="CO38" i="2"/>
  <c r="CN38" i="2"/>
  <c r="CK38" i="2"/>
  <c r="CI38" i="2"/>
  <c r="CH38" i="2"/>
  <c r="CG38" i="2"/>
  <c r="CJ37" i="2"/>
  <c r="CM37" i="2" s="1"/>
  <c r="CJ36" i="2"/>
  <c r="CM36" i="2" s="1"/>
  <c r="CJ35" i="2"/>
  <c r="CM35" i="2" s="1"/>
  <c r="CJ34" i="2"/>
  <c r="CM34" i="2" s="1"/>
  <c r="CJ33" i="2"/>
  <c r="CM33" i="2" s="1"/>
  <c r="CJ32" i="2"/>
  <c r="CM32" i="2" s="1"/>
  <c r="CJ31" i="2"/>
  <c r="CM31" i="2" s="1"/>
  <c r="CO30" i="2"/>
  <c r="CN30" i="2"/>
  <c r="CK30" i="2"/>
  <c r="CI30" i="2"/>
  <c r="CH30" i="2"/>
  <c r="CG30" i="2"/>
  <c r="CJ29" i="2"/>
  <c r="CM29" i="2" s="1"/>
  <c r="CJ28" i="2"/>
  <c r="CM28" i="2" s="1"/>
  <c r="CJ27" i="2"/>
  <c r="CM27" i="2" s="1"/>
  <c r="CJ26" i="2"/>
  <c r="CM26" i="2" s="1"/>
  <c r="CO25" i="2"/>
  <c r="CN25" i="2"/>
  <c r="CK25" i="2"/>
  <c r="CI25" i="2"/>
  <c r="CH25" i="2"/>
  <c r="CG25" i="2"/>
  <c r="CJ24" i="2"/>
  <c r="CM24" i="2" s="1"/>
  <c r="CJ23" i="2"/>
  <c r="CM23" i="2" s="1"/>
  <c r="CJ22" i="2"/>
  <c r="CM22" i="2" s="1"/>
  <c r="CJ21" i="2"/>
  <c r="CM21" i="2" s="1"/>
  <c r="CJ20" i="2"/>
  <c r="CM20" i="2" s="1"/>
  <c r="CM19" i="2"/>
  <c r="CO18" i="2"/>
  <c r="CN18" i="2"/>
  <c r="CK18" i="2"/>
  <c r="CI18" i="2"/>
  <c r="CH18" i="2"/>
  <c r="CG18" i="2"/>
  <c r="CM17" i="2"/>
  <c r="CJ14" i="2"/>
  <c r="CM14" i="2" s="1"/>
  <c r="CJ13" i="2"/>
  <c r="CJ12" i="2"/>
  <c r="CM12" i="2" s="1"/>
  <c r="CA89" i="2"/>
  <c r="CD89" i="2" s="1"/>
  <c r="CA88" i="2"/>
  <c r="CD88" i="2" s="1"/>
  <c r="CA87" i="2"/>
  <c r="CD87" i="2" s="1"/>
  <c r="CA86" i="2"/>
  <c r="CD86" i="2" s="1"/>
  <c r="CA85" i="2"/>
  <c r="CD85" i="2" s="1"/>
  <c r="CA84" i="2"/>
  <c r="CD84" i="2" s="1"/>
  <c r="CA83" i="2"/>
  <c r="CD83" i="2" s="1"/>
  <c r="CA82" i="2"/>
  <c r="CD82" i="2" s="1"/>
  <c r="CF81" i="2"/>
  <c r="CE81" i="2"/>
  <c r="CB81" i="2"/>
  <c r="BZ81" i="2"/>
  <c r="BY81" i="2"/>
  <c r="BX81" i="2"/>
  <c r="CA80" i="2"/>
  <c r="CD80" i="2" s="1"/>
  <c r="CA79" i="2"/>
  <c r="CD79" i="2" s="1"/>
  <c r="CA77" i="2"/>
  <c r="CD77" i="2" s="1"/>
  <c r="CA76" i="2"/>
  <c r="CD76" i="2" s="1"/>
  <c r="CA75" i="2"/>
  <c r="CD75" i="2" s="1"/>
  <c r="CA74" i="2"/>
  <c r="CD74" i="2" s="1"/>
  <c r="CF73" i="2"/>
  <c r="CE73" i="2"/>
  <c r="CB73" i="2"/>
  <c r="BZ73" i="2"/>
  <c r="BY73" i="2"/>
  <c r="CA72" i="2"/>
  <c r="CD72" i="2" s="1"/>
  <c r="CA71" i="2"/>
  <c r="CD71" i="2" s="1"/>
  <c r="CA68" i="2"/>
  <c r="CD68" i="2" s="1"/>
  <c r="CA67" i="2"/>
  <c r="CD67" i="2" s="1"/>
  <c r="CA66" i="2"/>
  <c r="CD66" i="2" s="1"/>
  <c r="CA65" i="2"/>
  <c r="CD65" i="2" s="1"/>
  <c r="CA64" i="2"/>
  <c r="CD64" i="2" s="1"/>
  <c r="CA63" i="2"/>
  <c r="CD63" i="2" s="1"/>
  <c r="CA61" i="2"/>
  <c r="CD61" i="2" s="1"/>
  <c r="CA60" i="2"/>
  <c r="CD60" i="2" s="1"/>
  <c r="CA59" i="2"/>
  <c r="CD59" i="2" s="1"/>
  <c r="CA58" i="2"/>
  <c r="CD58" i="2" s="1"/>
  <c r="CA57" i="2"/>
  <c r="CD57" i="2" s="1"/>
  <c r="CF56" i="2"/>
  <c r="CE56" i="2"/>
  <c r="CB56" i="2"/>
  <c r="BZ56" i="2"/>
  <c r="BY56" i="2"/>
  <c r="CA56" i="2" s="1"/>
  <c r="BX56" i="2"/>
  <c r="CA55" i="2"/>
  <c r="CD55" i="2" s="1"/>
  <c r="CA54" i="2"/>
  <c r="CD54" i="2" s="1"/>
  <c r="CA53" i="2"/>
  <c r="CD53" i="2" s="1"/>
  <c r="CF52" i="2"/>
  <c r="CE52" i="2"/>
  <c r="CB52" i="2"/>
  <c r="BZ52" i="2"/>
  <c r="BY52" i="2"/>
  <c r="CA52" i="2" s="1"/>
  <c r="BX52" i="2"/>
  <c r="CA51" i="2"/>
  <c r="CD51" i="2" s="1"/>
  <c r="CA50" i="2"/>
  <c r="CD50" i="2" s="1"/>
  <c r="CA49" i="2"/>
  <c r="CD49" i="2" s="1"/>
  <c r="CA48" i="2"/>
  <c r="CD48" i="2" s="1"/>
  <c r="CA47" i="2"/>
  <c r="CD47" i="2" s="1"/>
  <c r="CA46" i="2"/>
  <c r="CD46" i="2" s="1"/>
  <c r="CA45" i="2"/>
  <c r="CD45" i="2" s="1"/>
  <c r="CA43" i="2"/>
  <c r="CD43" i="2" s="1"/>
  <c r="CA42" i="2"/>
  <c r="CD42" i="2" s="1"/>
  <c r="CA41" i="2"/>
  <c r="CD41" i="2" s="1"/>
  <c r="CA40" i="2"/>
  <c r="CD40" i="2" s="1"/>
  <c r="CA39" i="2"/>
  <c r="CD39" i="2" s="1"/>
  <c r="CF38" i="2"/>
  <c r="CE38" i="2"/>
  <c r="CB38" i="2"/>
  <c r="BZ38" i="2"/>
  <c r="BY38" i="2"/>
  <c r="CA37" i="2"/>
  <c r="CD37" i="2" s="1"/>
  <c r="CA36" i="2"/>
  <c r="CD36" i="2" s="1"/>
  <c r="CA35" i="2"/>
  <c r="CD35" i="2" s="1"/>
  <c r="CA34" i="2"/>
  <c r="CD34" i="2" s="1"/>
  <c r="CA33" i="2"/>
  <c r="CD33" i="2" s="1"/>
  <c r="CA32" i="2"/>
  <c r="CD32" i="2" s="1"/>
  <c r="CA31" i="2"/>
  <c r="CD31" i="2" s="1"/>
  <c r="CF30" i="2"/>
  <c r="CE30" i="2"/>
  <c r="CB30" i="2"/>
  <c r="BZ30" i="2"/>
  <c r="BY30" i="2"/>
  <c r="CA29" i="2"/>
  <c r="CD29" i="2" s="1"/>
  <c r="CA28" i="2"/>
  <c r="CD28" i="2" s="1"/>
  <c r="CA27" i="2"/>
  <c r="CD27" i="2" s="1"/>
  <c r="CA26" i="2"/>
  <c r="CD26" i="2" s="1"/>
  <c r="CF25" i="2"/>
  <c r="CE25" i="2"/>
  <c r="CB25" i="2"/>
  <c r="BZ25" i="2"/>
  <c r="BY25" i="2"/>
  <c r="CA25" i="2" s="1"/>
  <c r="BX25" i="2"/>
  <c r="CA24" i="2"/>
  <c r="CD24" i="2" s="1"/>
  <c r="CA23" i="2"/>
  <c r="CD23" i="2" s="1"/>
  <c r="CA22" i="2"/>
  <c r="CD22" i="2" s="1"/>
  <c r="CA21" i="2"/>
  <c r="CD21" i="2" s="1"/>
  <c r="CA20" i="2"/>
  <c r="CD20" i="2" s="1"/>
  <c r="CD19" i="2"/>
  <c r="CF18" i="2"/>
  <c r="CE18" i="2"/>
  <c r="CB18" i="2"/>
  <c r="BZ18" i="2"/>
  <c r="BY18" i="2"/>
  <c r="CD17" i="2"/>
  <c r="CA14" i="2"/>
  <c r="CD14" i="2" s="1"/>
  <c r="CA13" i="2"/>
  <c r="CA12" i="2"/>
  <c r="CD12" i="2" s="1"/>
  <c r="BR89" i="2"/>
  <c r="BU89" i="2" s="1"/>
  <c r="BR88" i="2"/>
  <c r="BU88" i="2" s="1"/>
  <c r="BR87" i="2"/>
  <c r="BU87" i="2" s="1"/>
  <c r="BR86" i="2"/>
  <c r="BU86" i="2" s="1"/>
  <c r="BR85" i="2"/>
  <c r="BU85" i="2" s="1"/>
  <c r="BR84" i="2"/>
  <c r="BU84" i="2" s="1"/>
  <c r="BR83" i="2"/>
  <c r="BU83" i="2" s="1"/>
  <c r="BR82" i="2"/>
  <c r="BU82" i="2" s="1"/>
  <c r="BW81" i="2"/>
  <c r="BV81" i="2"/>
  <c r="BS81" i="2"/>
  <c r="BQ81" i="2"/>
  <c r="BP81" i="2"/>
  <c r="BR81" i="2" s="1"/>
  <c r="BO81" i="2"/>
  <c r="BR80" i="2"/>
  <c r="BU80" i="2" s="1"/>
  <c r="BR79" i="2"/>
  <c r="BU79" i="2" s="1"/>
  <c r="BR77" i="2"/>
  <c r="BU77" i="2" s="1"/>
  <c r="BR76" i="2"/>
  <c r="BU76" i="2" s="1"/>
  <c r="BR75" i="2"/>
  <c r="BU75" i="2" s="1"/>
  <c r="BR74" i="2"/>
  <c r="BU74" i="2" s="1"/>
  <c r="BW73" i="2"/>
  <c r="BV73" i="2"/>
  <c r="BS73" i="2"/>
  <c r="BQ73" i="2"/>
  <c r="BP73" i="2"/>
  <c r="BO73" i="2"/>
  <c r="BR72" i="2"/>
  <c r="BU72" i="2" s="1"/>
  <c r="BR71" i="2"/>
  <c r="BU71" i="2" s="1"/>
  <c r="BR68" i="2"/>
  <c r="BU68" i="2" s="1"/>
  <c r="BR67" i="2"/>
  <c r="BU67" i="2" s="1"/>
  <c r="BR66" i="2"/>
  <c r="BU66" i="2" s="1"/>
  <c r="BR65" i="2"/>
  <c r="BU65" i="2" s="1"/>
  <c r="BR64" i="2"/>
  <c r="BU64" i="2" s="1"/>
  <c r="BR63" i="2"/>
  <c r="BU63" i="2" s="1"/>
  <c r="BR61" i="2"/>
  <c r="BU61" i="2" s="1"/>
  <c r="BR60" i="2"/>
  <c r="BU60" i="2" s="1"/>
  <c r="BR59" i="2"/>
  <c r="BU59" i="2" s="1"/>
  <c r="BR58" i="2"/>
  <c r="BU58" i="2" s="1"/>
  <c r="BR57" i="2"/>
  <c r="BU57" i="2" s="1"/>
  <c r="BW56" i="2"/>
  <c r="BV56" i="2"/>
  <c r="BS56" i="2"/>
  <c r="BQ56" i="2"/>
  <c r="BP56" i="2"/>
  <c r="BO56" i="2"/>
  <c r="BR55" i="2"/>
  <c r="BU55" i="2" s="1"/>
  <c r="BR54" i="2"/>
  <c r="BU54" i="2" s="1"/>
  <c r="BR53" i="2"/>
  <c r="BU53" i="2" s="1"/>
  <c r="BW52" i="2"/>
  <c r="BV52" i="2"/>
  <c r="BS52" i="2"/>
  <c r="BQ52" i="2"/>
  <c r="BR52" i="2" s="1"/>
  <c r="BP52" i="2"/>
  <c r="BO52" i="2"/>
  <c r="BR51" i="2"/>
  <c r="BU51" i="2" s="1"/>
  <c r="BR50" i="2"/>
  <c r="BU50" i="2" s="1"/>
  <c r="BR49" i="2"/>
  <c r="BU49" i="2" s="1"/>
  <c r="BR48" i="2"/>
  <c r="BU48" i="2" s="1"/>
  <c r="BR47" i="2"/>
  <c r="BU47" i="2" s="1"/>
  <c r="BR46" i="2"/>
  <c r="BU46" i="2" s="1"/>
  <c r="BR45" i="2"/>
  <c r="BU45" i="2" s="1"/>
  <c r="BR43" i="2"/>
  <c r="BU43" i="2" s="1"/>
  <c r="BR42" i="2"/>
  <c r="BU42" i="2" s="1"/>
  <c r="BR41" i="2"/>
  <c r="BU41" i="2" s="1"/>
  <c r="BR40" i="2"/>
  <c r="BU40" i="2" s="1"/>
  <c r="BR39" i="2"/>
  <c r="BU39" i="2" s="1"/>
  <c r="BW38" i="2"/>
  <c r="BV38" i="2"/>
  <c r="BS38" i="2"/>
  <c r="BQ38" i="2"/>
  <c r="BP38" i="2"/>
  <c r="BO38" i="2"/>
  <c r="BR37" i="2"/>
  <c r="BU37" i="2" s="1"/>
  <c r="BR36" i="2"/>
  <c r="BU36" i="2" s="1"/>
  <c r="BR35" i="2"/>
  <c r="BU35" i="2" s="1"/>
  <c r="BR34" i="2"/>
  <c r="BU34" i="2" s="1"/>
  <c r="BR33" i="2"/>
  <c r="BU33" i="2" s="1"/>
  <c r="BR32" i="2"/>
  <c r="BU32" i="2" s="1"/>
  <c r="BR31" i="2"/>
  <c r="BU31" i="2" s="1"/>
  <c r="BW30" i="2"/>
  <c r="BV30" i="2"/>
  <c r="BS30" i="2"/>
  <c r="BQ30" i="2"/>
  <c r="BP30" i="2"/>
  <c r="BR30" i="2" s="1"/>
  <c r="BO30" i="2"/>
  <c r="BR29" i="2"/>
  <c r="BU29" i="2" s="1"/>
  <c r="BR28" i="2"/>
  <c r="BU28" i="2" s="1"/>
  <c r="BR27" i="2"/>
  <c r="BU27" i="2" s="1"/>
  <c r="BR26" i="2"/>
  <c r="BU26" i="2" s="1"/>
  <c r="BW25" i="2"/>
  <c r="BV25" i="2"/>
  <c r="BS25" i="2"/>
  <c r="BQ25" i="2"/>
  <c r="BP25" i="2"/>
  <c r="BO25" i="2"/>
  <c r="BR24" i="2"/>
  <c r="BU24" i="2" s="1"/>
  <c r="BR23" i="2"/>
  <c r="BU23" i="2" s="1"/>
  <c r="BR22" i="2"/>
  <c r="BU22" i="2" s="1"/>
  <c r="BR21" i="2"/>
  <c r="BU21" i="2" s="1"/>
  <c r="BR20" i="2"/>
  <c r="BU19" i="2"/>
  <c r="BW18" i="2"/>
  <c r="BV18" i="2"/>
  <c r="BS18" i="2"/>
  <c r="BQ18" i="2"/>
  <c r="BP18" i="2"/>
  <c r="BO18" i="2"/>
  <c r="BU17" i="2"/>
  <c r="BR14" i="2"/>
  <c r="BU14" i="2" s="1"/>
  <c r="BR13" i="2"/>
  <c r="BR12" i="2"/>
  <c r="BU12" i="2" s="1"/>
  <c r="BI89" i="2"/>
  <c r="BL89" i="2" s="1"/>
  <c r="BI88" i="2"/>
  <c r="BL88" i="2" s="1"/>
  <c r="BI87" i="2"/>
  <c r="BL87" i="2" s="1"/>
  <c r="BI86" i="2"/>
  <c r="BL86" i="2" s="1"/>
  <c r="BI85" i="2"/>
  <c r="BL85" i="2" s="1"/>
  <c r="BI84" i="2"/>
  <c r="BL84" i="2" s="1"/>
  <c r="BI83" i="2"/>
  <c r="BL83" i="2" s="1"/>
  <c r="BI82" i="2"/>
  <c r="BL82" i="2" s="1"/>
  <c r="BN81" i="2"/>
  <c r="BM81" i="2"/>
  <c r="BJ81" i="2"/>
  <c r="BH81" i="2"/>
  <c r="BG81" i="2"/>
  <c r="BF81" i="2"/>
  <c r="BI80" i="2"/>
  <c r="BL80" i="2" s="1"/>
  <c r="BI79" i="2"/>
  <c r="BL79" i="2" s="1"/>
  <c r="BI77" i="2"/>
  <c r="BL77" i="2" s="1"/>
  <c r="BI76" i="2"/>
  <c r="BL76" i="2" s="1"/>
  <c r="BI75" i="2"/>
  <c r="BL75" i="2" s="1"/>
  <c r="BI74" i="2"/>
  <c r="BL74" i="2" s="1"/>
  <c r="BH73" i="2"/>
  <c r="BI72" i="2"/>
  <c r="BL72" i="2" s="1"/>
  <c r="BI71" i="2"/>
  <c r="BL71" i="2" s="1"/>
  <c r="BI68" i="2"/>
  <c r="BL68" i="2" s="1"/>
  <c r="BI67" i="2"/>
  <c r="BL67" i="2" s="1"/>
  <c r="BI66" i="2"/>
  <c r="BL66" i="2" s="1"/>
  <c r="BI65" i="2"/>
  <c r="BL65" i="2" s="1"/>
  <c r="BI64" i="2"/>
  <c r="BL64" i="2" s="1"/>
  <c r="BI63" i="2"/>
  <c r="BL63" i="2" s="1"/>
  <c r="BI61" i="2"/>
  <c r="BL61" i="2" s="1"/>
  <c r="BI60" i="2"/>
  <c r="BL60" i="2" s="1"/>
  <c r="BI59" i="2"/>
  <c r="BL59" i="2" s="1"/>
  <c r="BI58" i="2"/>
  <c r="BL58" i="2" s="1"/>
  <c r="BI57" i="2"/>
  <c r="BL57" i="2" s="1"/>
  <c r="BN56" i="2"/>
  <c r="BM56" i="2"/>
  <c r="BJ56" i="2"/>
  <c r="BH56" i="2"/>
  <c r="BG56" i="2"/>
  <c r="BF56" i="2"/>
  <c r="BI55" i="2"/>
  <c r="BL55" i="2" s="1"/>
  <c r="BI54" i="2"/>
  <c r="BL54" i="2" s="1"/>
  <c r="BI53" i="2"/>
  <c r="BL53" i="2" s="1"/>
  <c r="BN52" i="2"/>
  <c r="BM52" i="2"/>
  <c r="BJ52" i="2"/>
  <c r="BH52" i="2"/>
  <c r="BG52" i="2"/>
  <c r="BF52" i="2"/>
  <c r="BI51" i="2"/>
  <c r="BL51" i="2" s="1"/>
  <c r="BI50" i="2"/>
  <c r="BL50" i="2" s="1"/>
  <c r="BI49" i="2"/>
  <c r="BL49" i="2" s="1"/>
  <c r="BI48" i="2"/>
  <c r="BL48" i="2" s="1"/>
  <c r="BI47" i="2"/>
  <c r="BL47" i="2" s="1"/>
  <c r="BI46" i="2"/>
  <c r="BL46" i="2" s="1"/>
  <c r="BI45" i="2"/>
  <c r="BL45" i="2" s="1"/>
  <c r="BI43" i="2"/>
  <c r="BL43" i="2" s="1"/>
  <c r="BI42" i="2"/>
  <c r="BL42" i="2" s="1"/>
  <c r="BI41" i="2"/>
  <c r="BL41" i="2" s="1"/>
  <c r="BI40" i="2"/>
  <c r="BL40" i="2" s="1"/>
  <c r="BI39" i="2"/>
  <c r="BL39" i="2" s="1"/>
  <c r="BN38" i="2"/>
  <c r="BM38" i="2"/>
  <c r="BJ38" i="2"/>
  <c r="BH38" i="2"/>
  <c r="BG38" i="2"/>
  <c r="BF38" i="2"/>
  <c r="BI37" i="2"/>
  <c r="BL37" i="2" s="1"/>
  <c r="BI36" i="2"/>
  <c r="BL36" i="2" s="1"/>
  <c r="BI35" i="2"/>
  <c r="BL35" i="2" s="1"/>
  <c r="BI34" i="2"/>
  <c r="BL34" i="2" s="1"/>
  <c r="BI33" i="2"/>
  <c r="BL33" i="2" s="1"/>
  <c r="BI32" i="2"/>
  <c r="BL32" i="2" s="1"/>
  <c r="BI31" i="2"/>
  <c r="BL31" i="2" s="1"/>
  <c r="BN30" i="2"/>
  <c r="BM30" i="2"/>
  <c r="BJ30" i="2"/>
  <c r="BH30" i="2"/>
  <c r="BG30" i="2"/>
  <c r="BF30" i="2"/>
  <c r="BI29" i="2"/>
  <c r="BL29" i="2" s="1"/>
  <c r="BI28" i="2"/>
  <c r="BL28" i="2" s="1"/>
  <c r="BI27" i="2"/>
  <c r="BL27" i="2" s="1"/>
  <c r="BI26" i="2"/>
  <c r="BL26" i="2" s="1"/>
  <c r="BN25" i="2"/>
  <c r="BM25" i="2"/>
  <c r="BJ25" i="2"/>
  <c r="BH25" i="2"/>
  <c r="BG25" i="2"/>
  <c r="BI25" i="2" s="1"/>
  <c r="BF25" i="2"/>
  <c r="BI24" i="2"/>
  <c r="BL24" i="2" s="1"/>
  <c r="BI23" i="2"/>
  <c r="BL23" i="2" s="1"/>
  <c r="BI22" i="2"/>
  <c r="BL22" i="2" s="1"/>
  <c r="BI21" i="2"/>
  <c r="BL21" i="2" s="1"/>
  <c r="BI20" i="2"/>
  <c r="BL19" i="2"/>
  <c r="BN18" i="2"/>
  <c r="BM18" i="2"/>
  <c r="BJ18" i="2"/>
  <c r="BH18" i="2"/>
  <c r="BG18" i="2"/>
  <c r="BF18" i="2"/>
  <c r="BL17" i="2"/>
  <c r="BI14" i="2"/>
  <c r="BL14" i="2" s="1"/>
  <c r="BI13" i="2"/>
  <c r="BI12" i="2"/>
  <c r="BL12" i="2" s="1"/>
  <c r="AZ89" i="2"/>
  <c r="BC89" i="2" s="1"/>
  <c r="AZ88" i="2"/>
  <c r="BC88" i="2" s="1"/>
  <c r="AZ87" i="2"/>
  <c r="BC87" i="2" s="1"/>
  <c r="AZ86" i="2"/>
  <c r="BC86" i="2" s="1"/>
  <c r="AZ85" i="2"/>
  <c r="BC85" i="2" s="1"/>
  <c r="AZ84" i="2"/>
  <c r="BC84" i="2" s="1"/>
  <c r="AZ83" i="2"/>
  <c r="BC83" i="2" s="1"/>
  <c r="AZ82" i="2"/>
  <c r="BC82" i="2" s="1"/>
  <c r="BE81" i="2"/>
  <c r="BD81" i="2"/>
  <c r="BA81" i="2"/>
  <c r="AY81" i="2"/>
  <c r="AX81" i="2"/>
  <c r="AZ81" i="2" s="1"/>
  <c r="AW81" i="2"/>
  <c r="AZ80" i="2"/>
  <c r="BC80" i="2" s="1"/>
  <c r="AZ79" i="2"/>
  <c r="BC79" i="2" s="1"/>
  <c r="AZ77" i="2"/>
  <c r="BC77" i="2" s="1"/>
  <c r="AZ76" i="2"/>
  <c r="BC76" i="2" s="1"/>
  <c r="AZ75" i="2"/>
  <c r="BC75" i="2" s="1"/>
  <c r="AZ74" i="2"/>
  <c r="BC74" i="2" s="1"/>
  <c r="BE73" i="2"/>
  <c r="BD73" i="2"/>
  <c r="BA73" i="2"/>
  <c r="AY73" i="2"/>
  <c r="AX73" i="2"/>
  <c r="AZ73" i="2" s="1"/>
  <c r="AW73" i="2"/>
  <c r="AZ72" i="2"/>
  <c r="BC72" i="2" s="1"/>
  <c r="AZ71" i="2"/>
  <c r="BC71" i="2" s="1"/>
  <c r="AZ68" i="2"/>
  <c r="BC68" i="2" s="1"/>
  <c r="AZ67" i="2"/>
  <c r="BC67" i="2" s="1"/>
  <c r="AZ66" i="2"/>
  <c r="BC66" i="2" s="1"/>
  <c r="AZ65" i="2"/>
  <c r="BC65" i="2" s="1"/>
  <c r="AZ64" i="2"/>
  <c r="BC64" i="2" s="1"/>
  <c r="AZ63" i="2"/>
  <c r="BC63" i="2" s="1"/>
  <c r="AZ61" i="2"/>
  <c r="BC61" i="2" s="1"/>
  <c r="AZ60" i="2"/>
  <c r="BC60" i="2" s="1"/>
  <c r="AZ59" i="2"/>
  <c r="BC59" i="2" s="1"/>
  <c r="AZ58" i="2"/>
  <c r="BC58" i="2" s="1"/>
  <c r="AZ57" i="2"/>
  <c r="BC57" i="2" s="1"/>
  <c r="BE56" i="2"/>
  <c r="BD56" i="2"/>
  <c r="BA56" i="2"/>
  <c r="AY56" i="2"/>
  <c r="AX56" i="2"/>
  <c r="AW56" i="2"/>
  <c r="AZ55" i="2"/>
  <c r="BC55" i="2" s="1"/>
  <c r="AZ54" i="2"/>
  <c r="BC54" i="2" s="1"/>
  <c r="AZ53" i="2"/>
  <c r="BC53" i="2" s="1"/>
  <c r="BE52" i="2"/>
  <c r="BD52" i="2"/>
  <c r="BA52" i="2"/>
  <c r="AY52" i="2"/>
  <c r="AX52" i="2"/>
  <c r="AZ52" i="2" s="1"/>
  <c r="AW52" i="2"/>
  <c r="AZ51" i="2"/>
  <c r="BC51" i="2" s="1"/>
  <c r="AZ50" i="2"/>
  <c r="BC50" i="2" s="1"/>
  <c r="AZ49" i="2"/>
  <c r="BC49" i="2" s="1"/>
  <c r="AZ48" i="2"/>
  <c r="BC48" i="2" s="1"/>
  <c r="AZ47" i="2"/>
  <c r="BC47" i="2" s="1"/>
  <c r="AZ46" i="2"/>
  <c r="BC46" i="2" s="1"/>
  <c r="AZ45" i="2"/>
  <c r="BC45" i="2" s="1"/>
  <c r="AZ43" i="2"/>
  <c r="BC43" i="2" s="1"/>
  <c r="AZ42" i="2"/>
  <c r="BC42" i="2" s="1"/>
  <c r="AZ41" i="2"/>
  <c r="BC41" i="2" s="1"/>
  <c r="AZ40" i="2"/>
  <c r="BC40" i="2" s="1"/>
  <c r="AZ39" i="2"/>
  <c r="BC39" i="2" s="1"/>
  <c r="BE38" i="2"/>
  <c r="BD38" i="2"/>
  <c r="BA38" i="2"/>
  <c r="AY38" i="2"/>
  <c r="AX38" i="2"/>
  <c r="AW38" i="2"/>
  <c r="AZ37" i="2"/>
  <c r="BC37" i="2" s="1"/>
  <c r="AZ36" i="2"/>
  <c r="BC36" i="2" s="1"/>
  <c r="AZ35" i="2"/>
  <c r="BC35" i="2" s="1"/>
  <c r="AZ34" i="2"/>
  <c r="BC34" i="2" s="1"/>
  <c r="AZ33" i="2"/>
  <c r="BC33" i="2" s="1"/>
  <c r="AZ32" i="2"/>
  <c r="BC32" i="2" s="1"/>
  <c r="AZ31" i="2"/>
  <c r="BC31" i="2" s="1"/>
  <c r="BE30" i="2"/>
  <c r="BD30" i="2"/>
  <c r="BA30" i="2"/>
  <c r="AY30" i="2"/>
  <c r="AX30" i="2"/>
  <c r="AW30" i="2"/>
  <c r="AZ29" i="2"/>
  <c r="BC29" i="2" s="1"/>
  <c r="AZ28" i="2"/>
  <c r="BC28" i="2" s="1"/>
  <c r="AZ27" i="2"/>
  <c r="BC27" i="2" s="1"/>
  <c r="AZ26" i="2"/>
  <c r="BC26" i="2" s="1"/>
  <c r="BE25" i="2"/>
  <c r="BD25" i="2"/>
  <c r="BA25" i="2"/>
  <c r="AY25" i="2"/>
  <c r="AX25" i="2"/>
  <c r="AW25" i="2"/>
  <c r="AZ24" i="2"/>
  <c r="BC24" i="2" s="1"/>
  <c r="AZ23" i="2"/>
  <c r="BC23" i="2" s="1"/>
  <c r="AZ22" i="2"/>
  <c r="BC22" i="2" s="1"/>
  <c r="AZ21" i="2"/>
  <c r="BC21" i="2" s="1"/>
  <c r="AZ20" i="2"/>
  <c r="BC20" i="2" s="1"/>
  <c r="BC19" i="2"/>
  <c r="BE18" i="2"/>
  <c r="BD18" i="2"/>
  <c r="BA18" i="2"/>
  <c r="AY18" i="2"/>
  <c r="AX18" i="2"/>
  <c r="AW18" i="2"/>
  <c r="BC17" i="2"/>
  <c r="AZ14" i="2"/>
  <c r="BC14" i="2" s="1"/>
  <c r="AZ13" i="2"/>
  <c r="AZ12" i="2"/>
  <c r="BC12" i="2" s="1"/>
  <c r="AQ89" i="2"/>
  <c r="AT89" i="2" s="1"/>
  <c r="AQ88" i="2"/>
  <c r="AT88" i="2" s="1"/>
  <c r="AQ87" i="2"/>
  <c r="AT87" i="2" s="1"/>
  <c r="AQ86" i="2"/>
  <c r="AT86" i="2" s="1"/>
  <c r="AQ85" i="2"/>
  <c r="AT85" i="2" s="1"/>
  <c r="AQ84" i="2"/>
  <c r="AT84" i="2" s="1"/>
  <c r="AQ83" i="2"/>
  <c r="AT83" i="2" s="1"/>
  <c r="AQ82" i="2"/>
  <c r="AT82" i="2" s="1"/>
  <c r="AV81" i="2"/>
  <c r="AU81" i="2"/>
  <c r="AR81" i="2"/>
  <c r="AP81" i="2"/>
  <c r="AO81" i="2"/>
  <c r="AN81" i="2"/>
  <c r="AQ80" i="2"/>
  <c r="AT80" i="2" s="1"/>
  <c r="AQ79" i="2"/>
  <c r="AT79" i="2" s="1"/>
  <c r="AQ77" i="2"/>
  <c r="AT77" i="2" s="1"/>
  <c r="AQ76" i="2"/>
  <c r="AT76" i="2" s="1"/>
  <c r="AQ75" i="2"/>
  <c r="AT75" i="2" s="1"/>
  <c r="AQ74" i="2"/>
  <c r="AT74" i="2" s="1"/>
  <c r="AV73" i="2"/>
  <c r="AU73" i="2"/>
  <c r="AR73" i="2"/>
  <c r="AP73" i="2"/>
  <c r="AO73" i="2"/>
  <c r="AQ73" i="2" s="1"/>
  <c r="AN73" i="2"/>
  <c r="AQ72" i="2"/>
  <c r="AT72" i="2" s="1"/>
  <c r="AQ71" i="2"/>
  <c r="AT71" i="2" s="1"/>
  <c r="AQ68" i="2"/>
  <c r="AT68" i="2" s="1"/>
  <c r="AQ67" i="2"/>
  <c r="AT67" i="2" s="1"/>
  <c r="AQ66" i="2"/>
  <c r="AT66" i="2" s="1"/>
  <c r="AQ65" i="2"/>
  <c r="AT65" i="2" s="1"/>
  <c r="AQ64" i="2"/>
  <c r="AT64" i="2" s="1"/>
  <c r="AQ63" i="2"/>
  <c r="AT63" i="2" s="1"/>
  <c r="AQ61" i="2"/>
  <c r="AT61" i="2" s="1"/>
  <c r="AQ60" i="2"/>
  <c r="AT60" i="2" s="1"/>
  <c r="AQ59" i="2"/>
  <c r="AT59" i="2" s="1"/>
  <c r="AQ58" i="2"/>
  <c r="AT58" i="2" s="1"/>
  <c r="AQ57" i="2"/>
  <c r="AT57" i="2" s="1"/>
  <c r="AV56" i="2"/>
  <c r="AU56" i="2"/>
  <c r="AR56" i="2"/>
  <c r="AP56" i="2"/>
  <c r="AO56" i="2"/>
  <c r="AN56" i="2"/>
  <c r="AQ55" i="2"/>
  <c r="AT55" i="2" s="1"/>
  <c r="AQ54" i="2"/>
  <c r="AT54" i="2" s="1"/>
  <c r="AQ53" i="2"/>
  <c r="AT53" i="2" s="1"/>
  <c r="AV52" i="2"/>
  <c r="AU52" i="2"/>
  <c r="AR52" i="2"/>
  <c r="AP52" i="2"/>
  <c r="AO52" i="2"/>
  <c r="AN52" i="2"/>
  <c r="AQ51" i="2"/>
  <c r="AT51" i="2" s="1"/>
  <c r="AQ50" i="2"/>
  <c r="AT50" i="2" s="1"/>
  <c r="AQ49" i="2"/>
  <c r="AT49" i="2" s="1"/>
  <c r="AQ48" i="2"/>
  <c r="AT48" i="2" s="1"/>
  <c r="AQ47" i="2"/>
  <c r="AT47" i="2" s="1"/>
  <c r="AQ46" i="2"/>
  <c r="AT46" i="2" s="1"/>
  <c r="AQ45" i="2"/>
  <c r="AT45" i="2" s="1"/>
  <c r="AQ43" i="2"/>
  <c r="AT43" i="2" s="1"/>
  <c r="AQ42" i="2"/>
  <c r="AT42" i="2" s="1"/>
  <c r="AQ41" i="2"/>
  <c r="AT41" i="2" s="1"/>
  <c r="AQ40" i="2"/>
  <c r="AT40" i="2" s="1"/>
  <c r="AQ39" i="2"/>
  <c r="AT39" i="2" s="1"/>
  <c r="AV38" i="2"/>
  <c r="AU38" i="2"/>
  <c r="AR38" i="2"/>
  <c r="AP38" i="2"/>
  <c r="AO38" i="2"/>
  <c r="AN38" i="2"/>
  <c r="AQ37" i="2"/>
  <c r="AT37" i="2" s="1"/>
  <c r="AQ36" i="2"/>
  <c r="AT36" i="2" s="1"/>
  <c r="AQ35" i="2"/>
  <c r="AT35" i="2" s="1"/>
  <c r="AQ34" i="2"/>
  <c r="AT34" i="2" s="1"/>
  <c r="AQ33" i="2"/>
  <c r="AT33" i="2" s="1"/>
  <c r="AQ32" i="2"/>
  <c r="AT32" i="2" s="1"/>
  <c r="AQ31" i="2"/>
  <c r="AT31" i="2" s="1"/>
  <c r="AV30" i="2"/>
  <c r="AU30" i="2"/>
  <c r="AR30" i="2"/>
  <c r="AP30" i="2"/>
  <c r="AO30" i="2"/>
  <c r="AN30" i="2"/>
  <c r="AQ29" i="2"/>
  <c r="AT29" i="2" s="1"/>
  <c r="AQ28" i="2"/>
  <c r="AT28" i="2" s="1"/>
  <c r="AQ27" i="2"/>
  <c r="AT27" i="2" s="1"/>
  <c r="AQ26" i="2"/>
  <c r="AT26" i="2" s="1"/>
  <c r="AV25" i="2"/>
  <c r="AU25" i="2"/>
  <c r="AR25" i="2"/>
  <c r="AP25" i="2"/>
  <c r="AO25" i="2"/>
  <c r="AN25" i="2"/>
  <c r="AQ24" i="2"/>
  <c r="AT24" i="2" s="1"/>
  <c r="AQ23" i="2"/>
  <c r="AT23" i="2" s="1"/>
  <c r="AQ22" i="2"/>
  <c r="AT22" i="2" s="1"/>
  <c r="AQ21" i="2"/>
  <c r="AT21" i="2" s="1"/>
  <c r="AQ20" i="2"/>
  <c r="AT20" i="2" s="1"/>
  <c r="AT19" i="2"/>
  <c r="AV18" i="2"/>
  <c r="AU18" i="2"/>
  <c r="AR18" i="2"/>
  <c r="AP18" i="2"/>
  <c r="AO18" i="2"/>
  <c r="AN18" i="2"/>
  <c r="AT17" i="2"/>
  <c r="AQ14" i="2"/>
  <c r="AT14" i="2" s="1"/>
  <c r="AQ13" i="2"/>
  <c r="AQ12" i="2"/>
  <c r="AT12" i="2" s="1"/>
  <c r="AH89" i="2"/>
  <c r="AK89" i="2" s="1"/>
  <c r="AH88" i="2"/>
  <c r="AK88" i="2" s="1"/>
  <c r="AH87" i="2"/>
  <c r="AK87" i="2" s="1"/>
  <c r="AH86" i="2"/>
  <c r="AK86" i="2" s="1"/>
  <c r="AH85" i="2"/>
  <c r="AK85" i="2" s="1"/>
  <c r="AH84" i="2"/>
  <c r="AK84" i="2" s="1"/>
  <c r="AH83" i="2"/>
  <c r="AK83" i="2" s="1"/>
  <c r="AH82" i="2"/>
  <c r="AK82" i="2" s="1"/>
  <c r="AM81" i="2"/>
  <c r="AL81" i="2"/>
  <c r="AI81" i="2"/>
  <c r="AG81" i="2"/>
  <c r="AF81" i="2"/>
  <c r="AE81" i="2"/>
  <c r="AH80" i="2"/>
  <c r="AK80" i="2" s="1"/>
  <c r="AH79" i="2"/>
  <c r="AK79" i="2" s="1"/>
  <c r="AH77" i="2"/>
  <c r="AK77" i="2" s="1"/>
  <c r="AH76" i="2"/>
  <c r="AK76" i="2" s="1"/>
  <c r="AH75" i="2"/>
  <c r="AK75" i="2" s="1"/>
  <c r="AH74" i="2"/>
  <c r="AK74" i="2" s="1"/>
  <c r="AM73" i="2"/>
  <c r="AL73" i="2"/>
  <c r="AI73" i="2"/>
  <c r="AG73" i="2"/>
  <c r="AF73" i="2"/>
  <c r="AE73" i="2"/>
  <c r="AH72" i="2"/>
  <c r="AK72" i="2" s="1"/>
  <c r="AH71" i="2"/>
  <c r="AK71" i="2" s="1"/>
  <c r="AH68" i="2"/>
  <c r="AK68" i="2" s="1"/>
  <c r="AH67" i="2"/>
  <c r="AK67" i="2" s="1"/>
  <c r="AH66" i="2"/>
  <c r="AK66" i="2" s="1"/>
  <c r="AH65" i="2"/>
  <c r="AK65" i="2" s="1"/>
  <c r="AH64" i="2"/>
  <c r="AK64" i="2" s="1"/>
  <c r="AH63" i="2"/>
  <c r="AK63" i="2" s="1"/>
  <c r="AH61" i="2"/>
  <c r="AK61" i="2" s="1"/>
  <c r="AH60" i="2"/>
  <c r="AK60" i="2" s="1"/>
  <c r="AH59" i="2"/>
  <c r="AK59" i="2" s="1"/>
  <c r="AH58" i="2"/>
  <c r="AK58" i="2" s="1"/>
  <c r="AH57" i="2"/>
  <c r="AK57" i="2" s="1"/>
  <c r="AM56" i="2"/>
  <c r="AL56" i="2"/>
  <c r="AI56" i="2"/>
  <c r="AG56" i="2"/>
  <c r="AF56" i="2"/>
  <c r="AE56" i="2"/>
  <c r="AH55" i="2"/>
  <c r="AK55" i="2" s="1"/>
  <c r="AH54" i="2"/>
  <c r="AK54" i="2" s="1"/>
  <c r="AH53" i="2"/>
  <c r="AK53" i="2" s="1"/>
  <c r="AM52" i="2"/>
  <c r="AL52" i="2"/>
  <c r="AI52" i="2"/>
  <c r="AG52" i="2"/>
  <c r="AF52" i="2"/>
  <c r="AE52" i="2"/>
  <c r="AH51" i="2"/>
  <c r="AK51" i="2" s="1"/>
  <c r="AH50" i="2"/>
  <c r="AK50" i="2" s="1"/>
  <c r="AH49" i="2"/>
  <c r="AK49" i="2" s="1"/>
  <c r="AH48" i="2"/>
  <c r="AK48" i="2" s="1"/>
  <c r="AH47" i="2"/>
  <c r="AK47" i="2" s="1"/>
  <c r="AH46" i="2"/>
  <c r="AK46" i="2" s="1"/>
  <c r="AH45" i="2"/>
  <c r="AK45" i="2" s="1"/>
  <c r="AH43" i="2"/>
  <c r="AK43" i="2" s="1"/>
  <c r="AH42" i="2"/>
  <c r="AK42" i="2" s="1"/>
  <c r="AH41" i="2"/>
  <c r="AK41" i="2" s="1"/>
  <c r="AH40" i="2"/>
  <c r="AK40" i="2" s="1"/>
  <c r="AH39" i="2"/>
  <c r="AK39" i="2" s="1"/>
  <c r="AM38" i="2"/>
  <c r="AL38" i="2"/>
  <c r="AI38" i="2"/>
  <c r="AG38" i="2"/>
  <c r="AF38" i="2"/>
  <c r="AE38" i="2"/>
  <c r="AH37" i="2"/>
  <c r="AK37" i="2" s="1"/>
  <c r="AH36" i="2"/>
  <c r="AK36" i="2" s="1"/>
  <c r="AH35" i="2"/>
  <c r="AK35" i="2" s="1"/>
  <c r="AH34" i="2"/>
  <c r="AK34" i="2" s="1"/>
  <c r="AH33" i="2"/>
  <c r="AK33" i="2" s="1"/>
  <c r="AH32" i="2"/>
  <c r="AK32" i="2" s="1"/>
  <c r="AH31" i="2"/>
  <c r="AK31" i="2" s="1"/>
  <c r="AM30" i="2"/>
  <c r="AL30" i="2"/>
  <c r="AI30" i="2"/>
  <c r="AG30" i="2"/>
  <c r="AF30" i="2"/>
  <c r="AE30" i="2"/>
  <c r="AH29" i="2"/>
  <c r="AK29" i="2" s="1"/>
  <c r="AH28" i="2"/>
  <c r="AK28" i="2" s="1"/>
  <c r="AH27" i="2"/>
  <c r="AK27" i="2" s="1"/>
  <c r="AH26" i="2"/>
  <c r="AK26" i="2" s="1"/>
  <c r="AM25" i="2"/>
  <c r="AL25" i="2"/>
  <c r="AI25" i="2"/>
  <c r="AG25" i="2"/>
  <c r="AF25" i="2"/>
  <c r="AE25" i="2"/>
  <c r="AH24" i="2"/>
  <c r="AK24" i="2" s="1"/>
  <c r="AH23" i="2"/>
  <c r="AK23" i="2" s="1"/>
  <c r="AH22" i="2"/>
  <c r="AK22" i="2" s="1"/>
  <c r="AH21" i="2"/>
  <c r="AK21" i="2" s="1"/>
  <c r="AH20" i="2"/>
  <c r="AK19" i="2"/>
  <c r="AM18" i="2"/>
  <c r="AL18" i="2"/>
  <c r="AI18" i="2"/>
  <c r="AG18" i="2"/>
  <c r="AF18" i="2"/>
  <c r="AE18" i="2"/>
  <c r="AK17" i="2"/>
  <c r="AH14" i="2"/>
  <c r="AK14" i="2" s="1"/>
  <c r="AH13" i="2"/>
  <c r="AH12" i="2"/>
  <c r="AK12" i="2" s="1"/>
  <c r="GA16" i="2" l="1"/>
  <c r="GA15" i="2" s="1"/>
  <c r="AH30" i="2"/>
  <c r="EC52" i="2"/>
  <c r="AH52" i="2"/>
  <c r="IF52" i="2"/>
  <c r="DG16" i="2"/>
  <c r="DG15" i="2" s="1"/>
  <c r="CA81" i="2"/>
  <c r="GM81" i="2"/>
  <c r="GP81" i="2" s="1"/>
  <c r="CX16" i="2"/>
  <c r="CX15" i="2" s="1"/>
  <c r="AU16" i="2"/>
  <c r="AU15" i="2" s="1"/>
  <c r="AK30" i="2"/>
  <c r="DY16" i="2"/>
  <c r="DY15" i="2" s="1"/>
  <c r="EU56" i="2"/>
  <c r="EX56" i="2" s="1"/>
  <c r="HS16" i="2"/>
  <c r="HS15" i="2" s="1"/>
  <c r="HN56" i="2"/>
  <c r="HQ56" i="2" s="1"/>
  <c r="BI73" i="2"/>
  <c r="BL73" i="2" s="1"/>
  <c r="CJ52" i="2"/>
  <c r="CM52" i="2" s="1"/>
  <c r="CS25" i="2"/>
  <c r="EL73" i="2"/>
  <c r="HN52" i="2"/>
  <c r="HQ52" i="2" s="1"/>
  <c r="HT16" i="2"/>
  <c r="HT15" i="2" s="1"/>
  <c r="HW81" i="2"/>
  <c r="IC16" i="2"/>
  <c r="IC15" i="2" s="1"/>
  <c r="BF16" i="2"/>
  <c r="BF15" i="2" s="1"/>
  <c r="BI38" i="2"/>
  <c r="BL38" i="2" s="1"/>
  <c r="BV16" i="2"/>
  <c r="BV15" i="2" s="1"/>
  <c r="GD81" i="2"/>
  <c r="GG81" i="2" s="1"/>
  <c r="AH73" i="2"/>
  <c r="AK73" i="2" s="1"/>
  <c r="AZ30" i="2"/>
  <c r="BC30" i="2" s="1"/>
  <c r="BI56" i="2"/>
  <c r="BL56" i="2" s="1"/>
  <c r="CJ73" i="2"/>
  <c r="CM73" i="2" s="1"/>
  <c r="CS56" i="2"/>
  <c r="CV56" i="2" s="1"/>
  <c r="DK52" i="2"/>
  <c r="DN52" i="2" s="1"/>
  <c r="EU30" i="2"/>
  <c r="EX30" i="2" s="1"/>
  <c r="GV38" i="2"/>
  <c r="GV73" i="2"/>
  <c r="GV81" i="2"/>
  <c r="GY81" i="2" s="1"/>
  <c r="CE16" i="2"/>
  <c r="CE15" i="2" s="1"/>
  <c r="HK16" i="2"/>
  <c r="HK15" i="2" s="1"/>
  <c r="FU56" i="2"/>
  <c r="HZ52" i="2"/>
  <c r="BD16" i="2"/>
  <c r="BD15" i="2" s="1"/>
  <c r="BI52" i="2"/>
  <c r="BL52" i="2" s="1"/>
  <c r="BR38" i="2"/>
  <c r="BU38" i="2" s="1"/>
  <c r="CJ25" i="2"/>
  <c r="CM25" i="2" s="1"/>
  <c r="FM25" i="2"/>
  <c r="FO25" i="2" s="1"/>
  <c r="GD52" i="2"/>
  <c r="GG52" i="2" s="1"/>
  <c r="IF25" i="2"/>
  <c r="IH25" i="2" s="1"/>
  <c r="BN16" i="2"/>
  <c r="BN15" i="2" s="1"/>
  <c r="FU52" i="2"/>
  <c r="EF52" i="2"/>
  <c r="CP16" i="2"/>
  <c r="CP15" i="2" s="1"/>
  <c r="CS30" i="2"/>
  <c r="DF16" i="2"/>
  <c r="DF15" i="2" s="1"/>
  <c r="ED16" i="2"/>
  <c r="ED15" i="2" s="1"/>
  <c r="FI16" i="2"/>
  <c r="FI15" i="2" s="1"/>
  <c r="FS16" i="2"/>
  <c r="FS15" i="2" s="1"/>
  <c r="EB16" i="2"/>
  <c r="EB15" i="2" s="1"/>
  <c r="FM52" i="2"/>
  <c r="FU25" i="2"/>
  <c r="FX25" i="2" s="1"/>
  <c r="FU30" i="2"/>
  <c r="FX30" i="2" s="1"/>
  <c r="GM56" i="2"/>
  <c r="GP56" i="2" s="1"/>
  <c r="GV52" i="2"/>
  <c r="GY52" i="2" s="1"/>
  <c r="BC52" i="2"/>
  <c r="AH38" i="2"/>
  <c r="AK38" i="2" s="1"/>
  <c r="BA16" i="2"/>
  <c r="BA15" i="2" s="1"/>
  <c r="BM16" i="2"/>
  <c r="BM15" i="2" s="1"/>
  <c r="CF16" i="2"/>
  <c r="CF15" i="2" s="1"/>
  <c r="EH16" i="2"/>
  <c r="EH15" i="2" s="1"/>
  <c r="EX81" i="2"/>
  <c r="HH52" i="2"/>
  <c r="AL16" i="2"/>
  <c r="AL15" i="2" s="1"/>
  <c r="AH81" i="2"/>
  <c r="AK81" i="2" s="1"/>
  <c r="BE16" i="2"/>
  <c r="BE15" i="2" s="1"/>
  <c r="CS73" i="2"/>
  <c r="CV73" i="2" s="1"/>
  <c r="DI16" i="2"/>
  <c r="DI15" i="2" s="1"/>
  <c r="DK25" i="2"/>
  <c r="DN25" i="2" s="1"/>
  <c r="DT81" i="2"/>
  <c r="DW81" i="2" s="1"/>
  <c r="EL52" i="2"/>
  <c r="EO52" i="2" s="1"/>
  <c r="ID16" i="2"/>
  <c r="ID15" i="2" s="1"/>
  <c r="CW16" i="2"/>
  <c r="CW15" i="2" s="1"/>
  <c r="CS81" i="2"/>
  <c r="EV16" i="2"/>
  <c r="EV15" i="2" s="1"/>
  <c r="EU25" i="2"/>
  <c r="EX25" i="2" s="1"/>
  <c r="FD52" i="2"/>
  <c r="FG52" i="2" s="1"/>
  <c r="FZ16" i="2"/>
  <c r="FZ15" i="2" s="1"/>
  <c r="GD25" i="2"/>
  <c r="GG25" i="2" s="1"/>
  <c r="HE38" i="2"/>
  <c r="HH38" i="2" s="1"/>
  <c r="HN30" i="2"/>
  <c r="HQ30" i="2" s="1"/>
  <c r="BW16" i="2"/>
  <c r="BW15" i="2" s="1"/>
  <c r="CJ81" i="2"/>
  <c r="CM81" i="2" s="1"/>
  <c r="GW16" i="2"/>
  <c r="GW15" i="2" s="1"/>
  <c r="HL16" i="2"/>
  <c r="HL15" i="2" s="1"/>
  <c r="AM16" i="2"/>
  <c r="AM15" i="2" s="1"/>
  <c r="DT56" i="2"/>
  <c r="DW56" i="2" s="1"/>
  <c r="EL30" i="2"/>
  <c r="EO30" i="2" s="1"/>
  <c r="EZ16" i="2"/>
  <c r="EZ15" i="2" s="1"/>
  <c r="FM73" i="2"/>
  <c r="FO73" i="2" s="1"/>
  <c r="FM81" i="2"/>
  <c r="GZ16" i="2"/>
  <c r="GZ15" i="2" s="1"/>
  <c r="HE73" i="2"/>
  <c r="HH73" i="2" s="1"/>
  <c r="HE81" i="2"/>
  <c r="HN38" i="2"/>
  <c r="HQ38" i="2" s="1"/>
  <c r="IJ16" i="2"/>
  <c r="IJ15" i="2" s="1"/>
  <c r="FH16" i="2"/>
  <c r="FH15" i="2" s="1"/>
  <c r="GI16" i="2"/>
  <c r="GI15" i="2" s="1"/>
  <c r="AH56" i="2"/>
  <c r="AK56" i="2" s="1"/>
  <c r="AZ56" i="2"/>
  <c r="BC56" i="2" s="1"/>
  <c r="BR56" i="2"/>
  <c r="BU56" i="2" s="1"/>
  <c r="CA30" i="2"/>
  <c r="CD30" i="2" s="1"/>
  <c r="DP16" i="2"/>
  <c r="DP15" i="2" s="1"/>
  <c r="EC73" i="2"/>
  <c r="EF73" i="2" s="1"/>
  <c r="GD38" i="2"/>
  <c r="GR16" i="2"/>
  <c r="GR15" i="2" s="1"/>
  <c r="HJ16" i="2"/>
  <c r="HJ15" i="2" s="1"/>
  <c r="HW25" i="2"/>
  <c r="HZ25" i="2" s="1"/>
  <c r="IH38" i="2"/>
  <c r="HR16" i="2"/>
  <c r="HR15" i="2" s="1"/>
  <c r="BI30" i="2"/>
  <c r="BL30" i="2" s="1"/>
  <c r="BU81" i="2"/>
  <c r="BX16" i="2"/>
  <c r="BX15" i="2" s="1"/>
  <c r="CS52" i="2"/>
  <c r="CV52" i="2" s="1"/>
  <c r="DB73" i="2"/>
  <c r="DE73" i="2" s="1"/>
  <c r="DK56" i="2"/>
  <c r="DN56" i="2" s="1"/>
  <c r="DT52" i="2"/>
  <c r="DW52" i="2" s="1"/>
  <c r="EM16" i="2"/>
  <c r="EM15" i="2" s="1"/>
  <c r="EL38" i="2"/>
  <c r="EO38" i="2" s="1"/>
  <c r="FQ16" i="2"/>
  <c r="FQ15" i="2" s="1"/>
  <c r="FU73" i="2"/>
  <c r="FX73" i="2" s="1"/>
  <c r="GH16" i="2"/>
  <c r="GH15" i="2" s="1"/>
  <c r="GJ16" i="2"/>
  <c r="GJ15" i="2" s="1"/>
  <c r="GM38" i="2"/>
  <c r="GP38" i="2" s="1"/>
  <c r="HA16" i="2"/>
  <c r="HA15" i="2" s="1"/>
  <c r="HE56" i="2"/>
  <c r="HN73" i="2"/>
  <c r="HQ73" i="2" s="1"/>
  <c r="IK16" i="2"/>
  <c r="IK15" i="2" s="1"/>
  <c r="IF81" i="2"/>
  <c r="IH81" i="2" s="1"/>
  <c r="CZ16" i="2"/>
  <c r="CZ15" i="2" s="1"/>
  <c r="GK16" i="2"/>
  <c r="GK15" i="2" s="1"/>
  <c r="AQ56" i="2"/>
  <c r="AT56" i="2" s="1"/>
  <c r="AQ81" i="2"/>
  <c r="AT81" i="2" s="1"/>
  <c r="BU30" i="2"/>
  <c r="BR73" i="2"/>
  <c r="BU73" i="2" s="1"/>
  <c r="CR16" i="2"/>
  <c r="CR15" i="2" s="1"/>
  <c r="DK73" i="2"/>
  <c r="DN73" i="2" s="1"/>
  <c r="DQ16" i="2"/>
  <c r="DQ15" i="2" s="1"/>
  <c r="EG16" i="2"/>
  <c r="EG15" i="2" s="1"/>
  <c r="EC25" i="2"/>
  <c r="EL81" i="2"/>
  <c r="FV16" i="2"/>
  <c r="FV15" i="2" s="1"/>
  <c r="GM25" i="2"/>
  <c r="GP25" i="2" s="1"/>
  <c r="GM73" i="2"/>
  <c r="GP73" i="2" s="1"/>
  <c r="GY56" i="2"/>
  <c r="HI16" i="2"/>
  <c r="HI15" i="2" s="1"/>
  <c r="CY16" i="2"/>
  <c r="CY15" i="2" s="1"/>
  <c r="CY94" i="2" s="1"/>
  <c r="CQ16" i="2"/>
  <c r="CQ15" i="2" s="1"/>
  <c r="AQ30" i="2"/>
  <c r="AT30" i="2" s="1"/>
  <c r="AQ52" i="2"/>
  <c r="AT52" i="2" s="1"/>
  <c r="BI81" i="2"/>
  <c r="BL81" i="2" s="1"/>
  <c r="BS16" i="2"/>
  <c r="BS15" i="2" s="1"/>
  <c r="CA73" i="2"/>
  <c r="CD73" i="2" s="1"/>
  <c r="CK16" i="2"/>
  <c r="CK15" i="2" s="1"/>
  <c r="CJ38" i="2"/>
  <c r="CM38" i="2" s="1"/>
  <c r="DC16" i="2"/>
  <c r="DC15" i="2" s="1"/>
  <c r="EC81" i="2"/>
  <c r="EF81" i="2" s="1"/>
  <c r="EO81" i="2"/>
  <c r="EY16" i="2"/>
  <c r="EY15" i="2" s="1"/>
  <c r="FG81" i="2"/>
  <c r="FX56" i="2"/>
  <c r="GC16" i="2"/>
  <c r="GC15" i="2" s="1"/>
  <c r="GN16" i="2"/>
  <c r="GN15" i="2" s="1"/>
  <c r="AZ38" i="2"/>
  <c r="BC38" i="2" s="1"/>
  <c r="BC81" i="2"/>
  <c r="CN16" i="2"/>
  <c r="CN15" i="2" s="1"/>
  <c r="DB56" i="2"/>
  <c r="DE56" i="2" s="1"/>
  <c r="DK81" i="2"/>
  <c r="DS16" i="2"/>
  <c r="DS15" i="2" s="1"/>
  <c r="EK16" i="2"/>
  <c r="EK15" i="2" s="1"/>
  <c r="EL25" i="2"/>
  <c r="EO25" i="2" s="1"/>
  <c r="EU38" i="2"/>
  <c r="EX38" i="2" s="1"/>
  <c r="EU52" i="2"/>
  <c r="EX52" i="2" s="1"/>
  <c r="FD56" i="2"/>
  <c r="FG56" i="2" s="1"/>
  <c r="FM56" i="2"/>
  <c r="FO56" i="2" s="1"/>
  <c r="FY16" i="2"/>
  <c r="FY15" i="2" s="1"/>
  <c r="GE16" i="2"/>
  <c r="GE15" i="2" s="1"/>
  <c r="GQ16" i="2"/>
  <c r="GQ15" i="2" s="1"/>
  <c r="HU16" i="2"/>
  <c r="AP16" i="2"/>
  <c r="AP15" i="2" s="1"/>
  <c r="CO16" i="2"/>
  <c r="CO15" i="2" s="1"/>
  <c r="DU16" i="2"/>
  <c r="DU15" i="2" s="1"/>
  <c r="FO81" i="2"/>
  <c r="FX52" i="2"/>
  <c r="FX81" i="2"/>
  <c r="GY38" i="2"/>
  <c r="HO16" i="2"/>
  <c r="HO15" i="2" s="1"/>
  <c r="HV16" i="2"/>
  <c r="HV15" i="2" s="1"/>
  <c r="IG16" i="2"/>
  <c r="IG15" i="2" s="1"/>
  <c r="IE16" i="2"/>
  <c r="IE15" i="2" s="1"/>
  <c r="AR16" i="2"/>
  <c r="AR15" i="2" s="1"/>
  <c r="AQ38" i="2"/>
  <c r="AT38" i="2" s="1"/>
  <c r="BU52" i="2"/>
  <c r="CB16" i="2"/>
  <c r="CB15" i="2" s="1"/>
  <c r="CD81" i="2"/>
  <c r="DB52" i="2"/>
  <c r="DE52" i="2" s="1"/>
  <c r="DX16" i="2"/>
  <c r="DX15" i="2" s="1"/>
  <c r="EU73" i="2"/>
  <c r="EX73" i="2" s="1"/>
  <c r="HH81" i="2"/>
  <c r="HQ25" i="2"/>
  <c r="HX16" i="2"/>
  <c r="HW30" i="2"/>
  <c r="HZ30" i="2" s="1"/>
  <c r="AI16" i="2"/>
  <c r="AI15" i="2" s="1"/>
  <c r="AV16" i="2"/>
  <c r="AV15" i="2" s="1"/>
  <c r="DW38" i="2"/>
  <c r="EQ16" i="2"/>
  <c r="EQ15" i="2" s="1"/>
  <c r="EP16" i="2"/>
  <c r="EP15" i="2" s="1"/>
  <c r="IH73" i="2"/>
  <c r="CA38" i="2"/>
  <c r="CD38" i="2" s="1"/>
  <c r="CD52" i="2"/>
  <c r="CJ56" i="2"/>
  <c r="CM56" i="2" s="1"/>
  <c r="DO16" i="2"/>
  <c r="DO15" i="2" s="1"/>
  <c r="DK38" i="2"/>
  <c r="DN38" i="2" s="1"/>
  <c r="FA16" i="2"/>
  <c r="FA15" i="2" s="1"/>
  <c r="FD30" i="2"/>
  <c r="FG30" i="2" s="1"/>
  <c r="FK15" i="2"/>
  <c r="FM30" i="2"/>
  <c r="FO30" i="2" s="1"/>
  <c r="GM52" i="2"/>
  <c r="GP52" i="2" s="1"/>
  <c r="IA16" i="2"/>
  <c r="IA15" i="2" s="1"/>
  <c r="HZ56" i="2"/>
  <c r="BG16" i="2"/>
  <c r="BG15" i="2" s="1"/>
  <c r="HW18" i="2"/>
  <c r="HZ18" i="2" s="1"/>
  <c r="AK52" i="2"/>
  <c r="EC56" i="2"/>
  <c r="EF56" i="2" s="1"/>
  <c r="FB16" i="2"/>
  <c r="FB15" i="2" s="1"/>
  <c r="FD25" i="2"/>
  <c r="FG25" i="2" s="1"/>
  <c r="FL16" i="2"/>
  <c r="FL15" i="2" s="1"/>
  <c r="FO52" i="2"/>
  <c r="GM18" i="2"/>
  <c r="GP18" i="2" s="1"/>
  <c r="GS16" i="2"/>
  <c r="GS15" i="2" s="1"/>
  <c r="IB16" i="2"/>
  <c r="IB15" i="2" s="1"/>
  <c r="IH52" i="2"/>
  <c r="FN16" i="2"/>
  <c r="FN15" i="2" s="1"/>
  <c r="HB16" i="2"/>
  <c r="HB15" i="2" s="1"/>
  <c r="HB91" i="2" s="1"/>
  <c r="HE30" i="2"/>
  <c r="HH30" i="2" s="1"/>
  <c r="HW38" i="2"/>
  <c r="HZ38" i="2" s="1"/>
  <c r="DB30" i="2"/>
  <c r="DE30" i="2" s="1"/>
  <c r="DB81" i="2"/>
  <c r="DE81" i="2" s="1"/>
  <c r="DT73" i="2"/>
  <c r="DW73" i="2" s="1"/>
  <c r="FD38" i="2"/>
  <c r="FG38" i="2" s="1"/>
  <c r="FP16" i="2"/>
  <c r="FP15" i="2" s="1"/>
  <c r="FM38" i="2"/>
  <c r="FO38" i="2" s="1"/>
  <c r="GG56" i="2"/>
  <c r="GD73" i="2"/>
  <c r="GG73" i="2" s="1"/>
  <c r="GM30" i="2"/>
  <c r="GP30" i="2" s="1"/>
  <c r="GV25" i="2"/>
  <c r="GY25" i="2" s="1"/>
  <c r="GV30" i="2"/>
  <c r="GY30" i="2" s="1"/>
  <c r="HE25" i="2"/>
  <c r="HH25" i="2" s="1"/>
  <c r="HD16" i="2"/>
  <c r="HD15" i="2" s="1"/>
  <c r="HZ73" i="2"/>
  <c r="HM16" i="2"/>
  <c r="HM15" i="2" s="1"/>
  <c r="GU16" i="2"/>
  <c r="GU15" i="2" s="1"/>
  <c r="FT16" i="2"/>
  <c r="FT15" i="2" s="1"/>
  <c r="FC16" i="2"/>
  <c r="FC15" i="2" s="1"/>
  <c r="ET16" i="2"/>
  <c r="ET15" i="2" s="1"/>
  <c r="DJ16" i="2"/>
  <c r="DJ15" i="2" s="1"/>
  <c r="CI16" i="2"/>
  <c r="CI15" i="2" s="1"/>
  <c r="BZ16" i="2"/>
  <c r="BZ15" i="2" s="1"/>
  <c r="BQ16" i="2"/>
  <c r="BQ15" i="2" s="1"/>
  <c r="BH16" i="2"/>
  <c r="BH15" i="2" s="1"/>
  <c r="BJ16" i="2"/>
  <c r="BJ15" i="2" s="1"/>
  <c r="AY16" i="2"/>
  <c r="AY15" i="2" s="1"/>
  <c r="AG16" i="2"/>
  <c r="AG15" i="2" s="1"/>
  <c r="FR16" i="2"/>
  <c r="FR15" i="2" s="1"/>
  <c r="DH16" i="2"/>
  <c r="DH15" i="2" s="1"/>
  <c r="IL12" i="2" s="1"/>
  <c r="EI16" i="2"/>
  <c r="EI15" i="2" s="1"/>
  <c r="DZ16" i="2"/>
  <c r="DZ15" i="2" s="1"/>
  <c r="ER16" i="2"/>
  <c r="ER15" i="2" s="1"/>
  <c r="AN16" i="2"/>
  <c r="AN15" i="2" s="1"/>
  <c r="BO16" i="2"/>
  <c r="BO15" i="2" s="1"/>
  <c r="AE16" i="2"/>
  <c r="AE15" i="2" s="1"/>
  <c r="AW16" i="2"/>
  <c r="AW15" i="2" s="1"/>
  <c r="CG16" i="2"/>
  <c r="CG15" i="2" s="1"/>
  <c r="HN81" i="2"/>
  <c r="HQ81" i="2" s="1"/>
  <c r="HC16" i="2"/>
  <c r="GY73" i="2"/>
  <c r="GT16" i="2"/>
  <c r="GT15" i="2" s="1"/>
  <c r="GD18" i="2"/>
  <c r="GG18" i="2" s="1"/>
  <c r="GG20" i="2"/>
  <c r="GB16" i="2"/>
  <c r="GD16" i="2" s="1"/>
  <c r="FG73" i="2"/>
  <c r="ES16" i="2"/>
  <c r="ES15" i="2" s="1"/>
  <c r="EU18" i="2"/>
  <c r="EX18" i="2" s="1"/>
  <c r="EX20" i="2"/>
  <c r="EO73" i="2"/>
  <c r="EJ16" i="2"/>
  <c r="EL18" i="2"/>
  <c r="EO18" i="2" s="1"/>
  <c r="EC30" i="2"/>
  <c r="EF30" i="2" s="1"/>
  <c r="EF25" i="2"/>
  <c r="EA16" i="2"/>
  <c r="EA15" i="2" s="1"/>
  <c r="DR16" i="2"/>
  <c r="DT16" i="2" s="1"/>
  <c r="DT30" i="2"/>
  <c r="DW30" i="2" s="1"/>
  <c r="DW25" i="2"/>
  <c r="DT18" i="2"/>
  <c r="DW18" i="2" s="1"/>
  <c r="DK30" i="2"/>
  <c r="DN30" i="2" s="1"/>
  <c r="DK18" i="2"/>
  <c r="DN18" i="2" s="1"/>
  <c r="DN20" i="2"/>
  <c r="DB25" i="2"/>
  <c r="DE25" i="2" s="1"/>
  <c r="CV30" i="2"/>
  <c r="CV25" i="2"/>
  <c r="CS18" i="2"/>
  <c r="CV18" i="2" s="1"/>
  <c r="CV20" i="2"/>
  <c r="CH16" i="2"/>
  <c r="BR18" i="2"/>
  <c r="BU18" i="2" s="1"/>
  <c r="BP16" i="2"/>
  <c r="BP15" i="2" s="1"/>
  <c r="BI18" i="2"/>
  <c r="BL18" i="2" s="1"/>
  <c r="BL20" i="2"/>
  <c r="BC73" i="2"/>
  <c r="AX16" i="2"/>
  <c r="AX15" i="2" s="1"/>
  <c r="AQ25" i="2"/>
  <c r="AT25" i="2" s="1"/>
  <c r="AO16" i="2"/>
  <c r="AO15" i="2" s="1"/>
  <c r="AH18" i="2"/>
  <c r="AK18" i="2" s="1"/>
  <c r="AF16" i="2"/>
  <c r="AF15" i="2" s="1"/>
  <c r="IH30" i="2"/>
  <c r="IH56" i="2"/>
  <c r="IF18" i="2"/>
  <c r="IH18" i="2" s="1"/>
  <c r="HZ81" i="2"/>
  <c r="HU15" i="2"/>
  <c r="HX15" i="2"/>
  <c r="HZ22" i="2"/>
  <c r="HN18" i="2"/>
  <c r="HQ18" i="2" s="1"/>
  <c r="HH56" i="2"/>
  <c r="HE18" i="2"/>
  <c r="HH18" i="2" s="1"/>
  <c r="HF16" i="2"/>
  <c r="GV18" i="2"/>
  <c r="GY18" i="2" s="1"/>
  <c r="GP22" i="2"/>
  <c r="GL16" i="2"/>
  <c r="GL15" i="2" s="1"/>
  <c r="GG38" i="2"/>
  <c r="GD30" i="2"/>
  <c r="GG30" i="2" s="1"/>
  <c r="FX38" i="2"/>
  <c r="FU18" i="2"/>
  <c r="FX18" i="2" s="1"/>
  <c r="FM18" i="2"/>
  <c r="FO18" i="2" s="1"/>
  <c r="FD18" i="2"/>
  <c r="FG18" i="2" s="1"/>
  <c r="FE16" i="2"/>
  <c r="EF38" i="2"/>
  <c r="EC18" i="2"/>
  <c r="EF18" i="2" s="1"/>
  <c r="DW22" i="2"/>
  <c r="DN81" i="2"/>
  <c r="DL16" i="2"/>
  <c r="DE38" i="2"/>
  <c r="DB18" i="2"/>
  <c r="DE18" i="2" s="1"/>
  <c r="DA16" i="2"/>
  <c r="DA15" i="2" s="1"/>
  <c r="CV38" i="2"/>
  <c r="CV81" i="2"/>
  <c r="CT16" i="2"/>
  <c r="CJ30" i="2"/>
  <c r="CM30" i="2" s="1"/>
  <c r="CJ18" i="2"/>
  <c r="CM18" i="2" s="1"/>
  <c r="CD25" i="2"/>
  <c r="CD56" i="2"/>
  <c r="CA18" i="2"/>
  <c r="CD18" i="2" s="1"/>
  <c r="BY16" i="2"/>
  <c r="BU20" i="2"/>
  <c r="BR25" i="2"/>
  <c r="BU25" i="2" s="1"/>
  <c r="BL25" i="2"/>
  <c r="AZ25" i="2"/>
  <c r="BC25" i="2" s="1"/>
  <c r="AZ18" i="2"/>
  <c r="BC18" i="2" s="1"/>
  <c r="AT73" i="2"/>
  <c r="AQ18" i="2"/>
  <c r="AT18" i="2" s="1"/>
  <c r="AH25" i="2"/>
  <c r="AK25" i="2" s="1"/>
  <c r="AK20" i="2"/>
  <c r="Y67" i="2"/>
  <c r="AB67" i="2" s="1"/>
  <c r="P67" i="2"/>
  <c r="S67" i="2" s="1"/>
  <c r="L67" i="2"/>
  <c r="K67" i="2"/>
  <c r="G67" i="2"/>
  <c r="IP67" i="2" s="1"/>
  <c r="E67" i="2"/>
  <c r="IN67" i="2" s="1"/>
  <c r="D67" i="2"/>
  <c r="C67" i="2"/>
  <c r="T58" i="2"/>
  <c r="U58" i="2" s="1"/>
  <c r="GD15" i="2" l="1"/>
  <c r="DT15" i="2"/>
  <c r="DW15" i="2" s="1"/>
  <c r="IF16" i="2"/>
  <c r="IF15" i="2" s="1"/>
  <c r="HW16" i="2"/>
  <c r="HW15" i="2" s="1"/>
  <c r="HZ15" i="2" s="1"/>
  <c r="EL16" i="2"/>
  <c r="EL15" i="2" s="1"/>
  <c r="EO15" i="2" s="1"/>
  <c r="CS16" i="2"/>
  <c r="CS15" i="2" s="1"/>
  <c r="HE16" i="2"/>
  <c r="HE15" i="2" s="1"/>
  <c r="J67" i="2"/>
  <c r="H67" i="2"/>
  <c r="FM16" i="2"/>
  <c r="FM15" i="2" s="1"/>
  <c r="FO15" i="2" s="1"/>
  <c r="HC15" i="2"/>
  <c r="IH16" i="2"/>
  <c r="HN16" i="2"/>
  <c r="HN15" i="2" s="1"/>
  <c r="HQ15" i="2" s="1"/>
  <c r="FU16" i="2"/>
  <c r="FU15" i="2" s="1"/>
  <c r="FX15" i="2" s="1"/>
  <c r="GM16" i="2"/>
  <c r="GM15" i="2" s="1"/>
  <c r="GP15" i="2" s="1"/>
  <c r="EJ15" i="2"/>
  <c r="FD16" i="2"/>
  <c r="FD15" i="2" s="1"/>
  <c r="EU16" i="2"/>
  <c r="EU15" i="2" s="1"/>
  <c r="EX15" i="2" s="1"/>
  <c r="DR15" i="2"/>
  <c r="DK16" i="2"/>
  <c r="DK15" i="2" s="1"/>
  <c r="CJ16" i="2"/>
  <c r="CJ15" i="2" s="1"/>
  <c r="CM15" i="2" s="1"/>
  <c r="AQ16" i="2"/>
  <c r="AQ15" i="2" s="1"/>
  <c r="AT15" i="2" s="1"/>
  <c r="CH15" i="2"/>
  <c r="BI16" i="2"/>
  <c r="BI15" i="2" s="1"/>
  <c r="BL15" i="2" s="1"/>
  <c r="AZ16" i="2"/>
  <c r="AZ15" i="2" s="1"/>
  <c r="BC15" i="2" s="1"/>
  <c r="IH15" i="2"/>
  <c r="GV16" i="2"/>
  <c r="GB15" i="2"/>
  <c r="EC16" i="2"/>
  <c r="BR16" i="2"/>
  <c r="BR15" i="2" s="1"/>
  <c r="BU15" i="2" s="1"/>
  <c r="AH16" i="2"/>
  <c r="AH15" i="2" s="1"/>
  <c r="AK15" i="2" s="1"/>
  <c r="HF15" i="2"/>
  <c r="GG16" i="2"/>
  <c r="GG15" i="2"/>
  <c r="FE15" i="2"/>
  <c r="DW16" i="2"/>
  <c r="DL15" i="2"/>
  <c r="DB16" i="2"/>
  <c r="CT15" i="2"/>
  <c r="BY15" i="2"/>
  <c r="CA16" i="2"/>
  <c r="IO67" i="2"/>
  <c r="IR67" i="2" s="1"/>
  <c r="F67" i="2"/>
  <c r="EO16" i="2" l="1"/>
  <c r="CV16" i="2"/>
  <c r="CV15" i="2"/>
  <c r="HH16" i="2"/>
  <c r="HZ16" i="2"/>
  <c r="HH15" i="2"/>
  <c r="FO16" i="2"/>
  <c r="HQ16" i="2"/>
  <c r="GP16" i="2"/>
  <c r="FG16" i="2"/>
  <c r="FG15" i="2"/>
  <c r="FX16" i="2"/>
  <c r="EX16" i="2"/>
  <c r="DN15" i="2"/>
  <c r="DN16" i="2"/>
  <c r="AT16" i="2"/>
  <c r="CM16" i="2"/>
  <c r="BL16" i="2"/>
  <c r="BU16" i="2"/>
  <c r="BC16" i="2"/>
  <c r="AK16" i="2"/>
  <c r="GV15" i="2"/>
  <c r="GY15" i="2" s="1"/>
  <c r="GY16" i="2"/>
  <c r="EC15" i="2"/>
  <c r="EF15" i="2" s="1"/>
  <c r="EF16" i="2"/>
  <c r="DB15" i="2"/>
  <c r="DE15" i="2" s="1"/>
  <c r="DE16" i="2"/>
  <c r="CA15" i="2"/>
  <c r="CD15" i="2" s="1"/>
  <c r="CD16" i="2"/>
  <c r="C14" i="2"/>
  <c r="C29" i="2" l="1"/>
  <c r="IL29" i="2" s="1"/>
  <c r="T52" i="2" l="1"/>
  <c r="M25" i="2" l="1"/>
  <c r="Y22" i="2" l="1"/>
  <c r="P19" i="2"/>
  <c r="D34" i="2" l="1"/>
  <c r="IM34" i="2" s="1"/>
  <c r="C27" i="2" l="1"/>
  <c r="IL27" i="2" s="1"/>
  <c r="C26" i="2"/>
  <c r="IL26" i="2" s="1"/>
  <c r="C20" i="2"/>
  <c r="IL20" i="2" s="1"/>
  <c r="O18" i="2" l="1"/>
  <c r="D20" i="2"/>
  <c r="IM20" i="2" s="1"/>
  <c r="E20" i="2"/>
  <c r="IN20" i="2" s="1"/>
  <c r="IO20" i="2" l="1"/>
  <c r="L61" i="49"/>
  <c r="C69" i="2" l="1"/>
  <c r="IL69" i="2" s="1"/>
  <c r="D69" i="2"/>
  <c r="IM69" i="2" s="1"/>
  <c r="E69" i="2"/>
  <c r="IN69" i="2" s="1"/>
  <c r="F69" i="2"/>
  <c r="G69" i="2"/>
  <c r="IP69" i="2" s="1"/>
  <c r="J69" i="2"/>
  <c r="K69" i="2"/>
  <c r="IS69" i="2" s="1"/>
  <c r="L69" i="2"/>
  <c r="IT69" i="2" s="1"/>
  <c r="C70" i="2"/>
  <c r="IL70" i="2" s="1"/>
  <c r="D70" i="2"/>
  <c r="IM70" i="2" s="1"/>
  <c r="E70" i="2"/>
  <c r="IN70" i="2" s="1"/>
  <c r="F70" i="2"/>
  <c r="G70" i="2"/>
  <c r="IP70" i="2" s="1"/>
  <c r="J70" i="2"/>
  <c r="K70" i="2"/>
  <c r="IS70" i="2" s="1"/>
  <c r="L70" i="2"/>
  <c r="IT70" i="2" s="1"/>
  <c r="C62" i="2"/>
  <c r="IL62" i="2" s="1"/>
  <c r="D62" i="2"/>
  <c r="IM62" i="2" s="1"/>
  <c r="E62" i="2"/>
  <c r="F62" i="2"/>
  <c r="G62" i="2"/>
  <c r="IP62" i="2" s="1"/>
  <c r="J62" i="2"/>
  <c r="K62" i="2"/>
  <c r="IS62" i="2" s="1"/>
  <c r="L62" i="2"/>
  <c r="IT62" i="2" s="1"/>
  <c r="C44" i="2"/>
  <c r="IL44" i="2" s="1"/>
  <c r="D44" i="2"/>
  <c r="IM44" i="2" s="1"/>
  <c r="E44" i="2"/>
  <c r="IN44" i="2" s="1"/>
  <c r="F44" i="2"/>
  <c r="G44" i="2"/>
  <c r="IP44" i="2" s="1"/>
  <c r="J44" i="2"/>
  <c r="K44" i="2"/>
  <c r="IS44" i="2" s="1"/>
  <c r="L44" i="2"/>
  <c r="IT44" i="2" s="1"/>
  <c r="IO44" i="2" l="1"/>
  <c r="IR44" i="2" s="1"/>
  <c r="IN62" i="2"/>
  <c r="E61" i="49" s="1"/>
  <c r="IO70" i="2"/>
  <c r="IR70" i="2" s="1"/>
  <c r="IO69" i="2"/>
  <c r="IR69" i="2" s="1"/>
  <c r="G61" i="49"/>
  <c r="K61" i="49"/>
  <c r="J61" i="49"/>
  <c r="C61" i="49"/>
  <c r="IO62" i="2" l="1"/>
  <c r="IR62" i="2" s="1"/>
  <c r="D61" i="49"/>
  <c r="L34" i="2"/>
  <c r="IT34" i="2" s="1"/>
  <c r="K34" i="2"/>
  <c r="IS34" i="2" s="1"/>
  <c r="F61" i="49" l="1"/>
  <c r="I61" i="49"/>
  <c r="G33" i="2"/>
  <c r="IP33" i="2" s="1"/>
  <c r="Y89" i="2" l="1"/>
  <c r="AB89" i="2" s="1"/>
  <c r="Y88" i="2"/>
  <c r="AB88" i="2" s="1"/>
  <c r="Y87" i="2"/>
  <c r="AB87" i="2" s="1"/>
  <c r="Y86" i="2"/>
  <c r="AB86" i="2" s="1"/>
  <c r="Y85" i="2"/>
  <c r="AB85" i="2" s="1"/>
  <c r="Y84" i="2"/>
  <c r="AB84" i="2" s="1"/>
  <c r="Y83" i="2"/>
  <c r="AB83" i="2" s="1"/>
  <c r="Y82" i="2"/>
  <c r="AB82" i="2" s="1"/>
  <c r="AD81" i="2"/>
  <c r="AC81" i="2"/>
  <c r="Z81" i="2"/>
  <c r="X81" i="2"/>
  <c r="W81" i="2"/>
  <c r="V81" i="2"/>
  <c r="Y80" i="2"/>
  <c r="AB80" i="2" s="1"/>
  <c r="Y79" i="2"/>
  <c r="AB79" i="2" s="1"/>
  <c r="Y77" i="2"/>
  <c r="AB77" i="2" s="1"/>
  <c r="Y76" i="2"/>
  <c r="AB76" i="2" s="1"/>
  <c r="Y75" i="2"/>
  <c r="AB75" i="2" s="1"/>
  <c r="Y74" i="2"/>
  <c r="AB74" i="2" s="1"/>
  <c r="AD73" i="2"/>
  <c r="AC73" i="2"/>
  <c r="Z73" i="2"/>
  <c r="X73" i="2"/>
  <c r="W73" i="2"/>
  <c r="V73" i="2"/>
  <c r="Y72" i="2"/>
  <c r="AB72" i="2" s="1"/>
  <c r="Y71" i="2"/>
  <c r="AB71" i="2" s="1"/>
  <c r="Y68" i="2"/>
  <c r="AB68" i="2" s="1"/>
  <c r="Y66" i="2"/>
  <c r="AB66" i="2" s="1"/>
  <c r="Y65" i="2"/>
  <c r="AB65" i="2" s="1"/>
  <c r="Y64" i="2"/>
  <c r="AB64" i="2" s="1"/>
  <c r="Y63" i="2"/>
  <c r="AB63" i="2" s="1"/>
  <c r="Y61" i="2"/>
  <c r="AB61" i="2" s="1"/>
  <c r="Y60" i="2"/>
  <c r="AB60" i="2" s="1"/>
  <c r="Y59" i="2"/>
  <c r="AB59" i="2" s="1"/>
  <c r="Y58" i="2"/>
  <c r="AB58" i="2" s="1"/>
  <c r="Y57" i="2"/>
  <c r="AB57" i="2" s="1"/>
  <c r="AD56" i="2"/>
  <c r="AC56" i="2"/>
  <c r="Z56" i="2"/>
  <c r="X56" i="2"/>
  <c r="W56" i="2"/>
  <c r="V56" i="2"/>
  <c r="Y55" i="2"/>
  <c r="AB55" i="2" s="1"/>
  <c r="Y54" i="2"/>
  <c r="AB54" i="2" s="1"/>
  <c r="Y53" i="2"/>
  <c r="AB53" i="2" s="1"/>
  <c r="AD52" i="2"/>
  <c r="AC52" i="2"/>
  <c r="Z52" i="2"/>
  <c r="X52" i="2"/>
  <c r="W52" i="2"/>
  <c r="V52" i="2"/>
  <c r="Y51" i="2"/>
  <c r="AB51" i="2" s="1"/>
  <c r="Y50" i="2"/>
  <c r="AB50" i="2" s="1"/>
  <c r="Y49" i="2"/>
  <c r="AB49" i="2" s="1"/>
  <c r="Y48" i="2"/>
  <c r="AB48" i="2" s="1"/>
  <c r="Y47" i="2"/>
  <c r="AB47" i="2" s="1"/>
  <c r="Y46" i="2"/>
  <c r="AB46" i="2" s="1"/>
  <c r="Y45" i="2"/>
  <c r="AB45" i="2" s="1"/>
  <c r="Y43" i="2"/>
  <c r="AB43" i="2" s="1"/>
  <c r="Y42" i="2"/>
  <c r="AB42" i="2" s="1"/>
  <c r="Y41" i="2"/>
  <c r="AB41" i="2" s="1"/>
  <c r="Y40" i="2"/>
  <c r="AB40" i="2" s="1"/>
  <c r="Y39" i="2"/>
  <c r="AB39" i="2" s="1"/>
  <c r="AD38" i="2"/>
  <c r="AC38" i="2"/>
  <c r="Z38" i="2"/>
  <c r="X38" i="2"/>
  <c r="W38" i="2"/>
  <c r="V38" i="2"/>
  <c r="Y37" i="2"/>
  <c r="AB37" i="2" s="1"/>
  <c r="Y36" i="2"/>
  <c r="AB36" i="2" s="1"/>
  <c r="Y35" i="2"/>
  <c r="AB35" i="2" s="1"/>
  <c r="Y34" i="2"/>
  <c r="AB34" i="2" s="1"/>
  <c r="Y33" i="2"/>
  <c r="AB33" i="2" s="1"/>
  <c r="Y32" i="2"/>
  <c r="AB32" i="2" s="1"/>
  <c r="Y31" i="2"/>
  <c r="AB31" i="2" s="1"/>
  <c r="AD30" i="2"/>
  <c r="AC30" i="2"/>
  <c r="Z30" i="2"/>
  <c r="X30" i="2"/>
  <c r="W30" i="2"/>
  <c r="V30" i="2"/>
  <c r="Y29" i="2"/>
  <c r="AB29" i="2" s="1"/>
  <c r="Y28" i="2"/>
  <c r="AB28" i="2" s="1"/>
  <c r="Y27" i="2"/>
  <c r="AB27" i="2" s="1"/>
  <c r="Y26" i="2"/>
  <c r="AB26" i="2" s="1"/>
  <c r="AD25" i="2"/>
  <c r="AC25" i="2"/>
  <c r="Z25" i="2"/>
  <c r="X25" i="2"/>
  <c r="W25" i="2"/>
  <c r="V25" i="2"/>
  <c r="Y24" i="2"/>
  <c r="AB24" i="2" s="1"/>
  <c r="Y23" i="2"/>
  <c r="AB23" i="2" s="1"/>
  <c r="AB22" i="2"/>
  <c r="Y21" i="2"/>
  <c r="AB21" i="2" s="1"/>
  <c r="Y20" i="2"/>
  <c r="AB20" i="2" s="1"/>
  <c r="C21" i="2"/>
  <c r="IL21" i="2" s="1"/>
  <c r="D21" i="2"/>
  <c r="IM21" i="2" s="1"/>
  <c r="C22" i="2"/>
  <c r="IL22" i="2" s="1"/>
  <c r="D22" i="2"/>
  <c r="IM22" i="2" s="1"/>
  <c r="G21" i="2"/>
  <c r="IP21" i="2" s="1"/>
  <c r="G22" i="2"/>
  <c r="IP22" i="2" s="1"/>
  <c r="IR20" i="2" l="1"/>
  <c r="Y56" i="2"/>
  <c r="AB56" i="2" s="1"/>
  <c r="Y30" i="2"/>
  <c r="AB30" i="2" s="1"/>
  <c r="Y38" i="2"/>
  <c r="AB38" i="2" s="1"/>
  <c r="Y52" i="2"/>
  <c r="AB52" i="2" s="1"/>
  <c r="Y73" i="2"/>
  <c r="AB73" i="2" s="1"/>
  <c r="Y25" i="2"/>
  <c r="AB25" i="2" s="1"/>
  <c r="Y81" i="2"/>
  <c r="AB81" i="2" s="1"/>
  <c r="Y14" i="2"/>
  <c r="AB14" i="2" s="1"/>
  <c r="Y13" i="2"/>
  <c r="Y12" i="2"/>
  <c r="AB12" i="2" s="1"/>
  <c r="P14" i="2"/>
  <c r="P20" i="2"/>
  <c r="F20" i="2" s="1"/>
  <c r="D58" i="2" l="1"/>
  <c r="IM58" i="2" s="1"/>
  <c r="P24" i="2" l="1"/>
  <c r="P26" i="2"/>
  <c r="P27" i="2"/>
  <c r="P28" i="2"/>
  <c r="P29" i="2"/>
  <c r="P31" i="2"/>
  <c r="P32" i="2"/>
  <c r="P33" i="2"/>
  <c r="P35" i="2"/>
  <c r="P36" i="2"/>
  <c r="P37" i="2"/>
  <c r="P39" i="2"/>
  <c r="P40" i="2"/>
  <c r="P41" i="2"/>
  <c r="P42" i="2"/>
  <c r="P46" i="2"/>
  <c r="P47" i="2"/>
  <c r="P48" i="2"/>
  <c r="P49" i="2"/>
  <c r="P50" i="2"/>
  <c r="P51" i="2"/>
  <c r="P53" i="2"/>
  <c r="P54" i="2"/>
  <c r="P55" i="2"/>
  <c r="P57" i="2"/>
  <c r="P58" i="2"/>
  <c r="P59" i="2"/>
  <c r="P60" i="2"/>
  <c r="P61" i="2"/>
  <c r="P63" i="2"/>
  <c r="P64" i="2"/>
  <c r="P65" i="2"/>
  <c r="P66" i="2"/>
  <c r="P68" i="2"/>
  <c r="P71" i="2"/>
  <c r="P72" i="2"/>
  <c r="P74" i="2"/>
  <c r="P75" i="2"/>
  <c r="P76" i="2"/>
  <c r="P77" i="2"/>
  <c r="P79" i="2"/>
  <c r="P80" i="2"/>
  <c r="P82" i="2"/>
  <c r="P83" i="2"/>
  <c r="P84" i="2"/>
  <c r="P85" i="2"/>
  <c r="P86" i="2"/>
  <c r="P87" i="2"/>
  <c r="P88" i="2"/>
  <c r="P89" i="2"/>
  <c r="P21" i="2"/>
  <c r="P22" i="2"/>
  <c r="F22" i="2" s="1"/>
  <c r="L12" i="2"/>
  <c r="L14" i="2"/>
  <c r="K12" i="2"/>
  <c r="K14" i="2"/>
  <c r="D12" i="2"/>
  <c r="E12" i="2"/>
  <c r="F12" i="2"/>
  <c r="G12" i="2"/>
  <c r="D14" i="2"/>
  <c r="E14" i="2"/>
  <c r="F14" i="2"/>
  <c r="G14" i="2"/>
  <c r="C12" i="2"/>
  <c r="F21" i="2" l="1"/>
  <c r="IN12" i="2"/>
  <c r="IO12" i="2" s="1"/>
  <c r="IR12" i="2" s="1"/>
  <c r="IV14" i="2"/>
  <c r="K21" i="2"/>
  <c r="IS21" i="2" s="1"/>
  <c r="L21" i="2"/>
  <c r="IT21" i="2" s="1"/>
  <c r="K22" i="2"/>
  <c r="IS22" i="2" s="1"/>
  <c r="L22" i="2"/>
  <c r="IT22" i="2" s="1"/>
  <c r="K23" i="2"/>
  <c r="IS23" i="2" s="1"/>
  <c r="L23" i="2"/>
  <c r="IT23" i="2" s="1"/>
  <c r="K24" i="2"/>
  <c r="IS24" i="2" s="1"/>
  <c r="L24" i="2"/>
  <c r="IT24" i="2" s="1"/>
  <c r="K26" i="2"/>
  <c r="IS26" i="2" s="1"/>
  <c r="L26" i="2"/>
  <c r="IT26" i="2" s="1"/>
  <c r="K27" i="2"/>
  <c r="IS27" i="2" s="1"/>
  <c r="L27" i="2"/>
  <c r="IT27" i="2" s="1"/>
  <c r="K28" i="2"/>
  <c r="IS28" i="2" s="1"/>
  <c r="L28" i="2"/>
  <c r="IT28" i="2" s="1"/>
  <c r="K29" i="2"/>
  <c r="IS29" i="2" s="1"/>
  <c r="L29" i="2"/>
  <c r="IT29" i="2" s="1"/>
  <c r="K31" i="2"/>
  <c r="IS31" i="2" s="1"/>
  <c r="L31" i="2"/>
  <c r="IT31" i="2" s="1"/>
  <c r="K32" i="2"/>
  <c r="IS32" i="2" s="1"/>
  <c r="L32" i="2"/>
  <c r="IT32" i="2" s="1"/>
  <c r="K33" i="2"/>
  <c r="IS33" i="2" s="1"/>
  <c r="L33" i="2"/>
  <c r="IT33" i="2" s="1"/>
  <c r="K35" i="2"/>
  <c r="IS35" i="2" s="1"/>
  <c r="L35" i="2"/>
  <c r="IT35" i="2" s="1"/>
  <c r="K36" i="2"/>
  <c r="IS36" i="2" s="1"/>
  <c r="L36" i="2"/>
  <c r="IT36" i="2" s="1"/>
  <c r="K37" i="2"/>
  <c r="IS37" i="2" s="1"/>
  <c r="L37" i="2"/>
  <c r="IT37" i="2" s="1"/>
  <c r="K39" i="2"/>
  <c r="IS39" i="2" s="1"/>
  <c r="L39" i="2"/>
  <c r="IT39" i="2" s="1"/>
  <c r="K40" i="2"/>
  <c r="IS40" i="2" s="1"/>
  <c r="L40" i="2"/>
  <c r="IT40" i="2" s="1"/>
  <c r="K41" i="2"/>
  <c r="IS41" i="2" s="1"/>
  <c r="L41" i="2"/>
  <c r="IT41" i="2" s="1"/>
  <c r="K42" i="2"/>
  <c r="IS42" i="2" s="1"/>
  <c r="L42" i="2"/>
  <c r="IT42" i="2" s="1"/>
  <c r="K43" i="2"/>
  <c r="IS43" i="2" s="1"/>
  <c r="L43" i="2"/>
  <c r="IT43" i="2" s="1"/>
  <c r="K45" i="2"/>
  <c r="IS45" i="2" s="1"/>
  <c r="L45" i="2"/>
  <c r="IT45" i="2" s="1"/>
  <c r="K46" i="2"/>
  <c r="IS46" i="2" s="1"/>
  <c r="L46" i="2"/>
  <c r="IT46" i="2" s="1"/>
  <c r="K47" i="2"/>
  <c r="IS47" i="2" s="1"/>
  <c r="L47" i="2"/>
  <c r="IT47" i="2" s="1"/>
  <c r="K48" i="2"/>
  <c r="IS48" i="2" s="1"/>
  <c r="L48" i="2"/>
  <c r="IT48" i="2" s="1"/>
  <c r="K49" i="2"/>
  <c r="IS49" i="2" s="1"/>
  <c r="L49" i="2"/>
  <c r="IT49" i="2" s="1"/>
  <c r="L50" i="2"/>
  <c r="IT50" i="2" s="1"/>
  <c r="K51" i="2"/>
  <c r="IS51" i="2" s="1"/>
  <c r="L51" i="2"/>
  <c r="IT51" i="2" s="1"/>
  <c r="K53" i="2"/>
  <c r="IS53" i="2" s="1"/>
  <c r="L53" i="2"/>
  <c r="IT53" i="2" s="1"/>
  <c r="K54" i="2"/>
  <c r="IS54" i="2" s="1"/>
  <c r="L54" i="2"/>
  <c r="IT54" i="2" s="1"/>
  <c r="K55" i="2"/>
  <c r="IS55" i="2" s="1"/>
  <c r="L55" i="2"/>
  <c r="IT55" i="2" s="1"/>
  <c r="K57" i="2"/>
  <c r="IS57" i="2" s="1"/>
  <c r="L57" i="2"/>
  <c r="IT57" i="2" s="1"/>
  <c r="K60" i="2"/>
  <c r="IS60" i="2" s="1"/>
  <c r="L60" i="2"/>
  <c r="IT60" i="2" s="1"/>
  <c r="K61" i="2"/>
  <c r="IS61" i="2" s="1"/>
  <c r="L61" i="2"/>
  <c r="IT61" i="2" s="1"/>
  <c r="K65" i="2"/>
  <c r="IS65" i="2" s="1"/>
  <c r="L65" i="2"/>
  <c r="IT65" i="2" s="1"/>
  <c r="K66" i="2"/>
  <c r="IS66" i="2" s="1"/>
  <c r="L66" i="2"/>
  <c r="IT66" i="2" s="1"/>
  <c r="K68" i="2"/>
  <c r="IS68" i="2" s="1"/>
  <c r="L68" i="2"/>
  <c r="IT68" i="2" s="1"/>
  <c r="K71" i="2"/>
  <c r="IS71" i="2" s="1"/>
  <c r="L71" i="2"/>
  <c r="IT71" i="2" s="1"/>
  <c r="K72" i="2"/>
  <c r="IS72" i="2" s="1"/>
  <c r="L72" i="2"/>
  <c r="IT72" i="2" s="1"/>
  <c r="K74" i="2"/>
  <c r="IS74" i="2" s="1"/>
  <c r="L74" i="2"/>
  <c r="IT74" i="2" s="1"/>
  <c r="K75" i="2"/>
  <c r="IS75" i="2" s="1"/>
  <c r="L75" i="2"/>
  <c r="IT75" i="2" s="1"/>
  <c r="K76" i="2"/>
  <c r="IS76" i="2" s="1"/>
  <c r="L76" i="2"/>
  <c r="IT76" i="2" s="1"/>
  <c r="K77" i="2"/>
  <c r="IS77" i="2" s="1"/>
  <c r="L77" i="2"/>
  <c r="IT77" i="2" s="1"/>
  <c r="K79" i="2"/>
  <c r="IS79" i="2" s="1"/>
  <c r="L79" i="2"/>
  <c r="IT79" i="2" s="1"/>
  <c r="K80" i="2"/>
  <c r="IS80" i="2" s="1"/>
  <c r="L80" i="2"/>
  <c r="IT80" i="2" s="1"/>
  <c r="K82" i="2"/>
  <c r="IS82" i="2" s="1"/>
  <c r="L82" i="2"/>
  <c r="IT82" i="2" s="1"/>
  <c r="K83" i="2"/>
  <c r="IS83" i="2" s="1"/>
  <c r="L83" i="2"/>
  <c r="IT83" i="2" s="1"/>
  <c r="K84" i="2"/>
  <c r="IS84" i="2" s="1"/>
  <c r="L84" i="2"/>
  <c r="IT84" i="2" s="1"/>
  <c r="K85" i="2"/>
  <c r="IS85" i="2" s="1"/>
  <c r="L85" i="2"/>
  <c r="IT85" i="2" s="1"/>
  <c r="K86" i="2"/>
  <c r="IS86" i="2" s="1"/>
  <c r="L86" i="2"/>
  <c r="IT86" i="2" s="1"/>
  <c r="K87" i="2"/>
  <c r="IS87" i="2" s="1"/>
  <c r="L87" i="2"/>
  <c r="IT87" i="2" s="1"/>
  <c r="K88" i="2"/>
  <c r="IS88" i="2" s="1"/>
  <c r="L88" i="2"/>
  <c r="IT88" i="2" s="1"/>
  <c r="K89" i="2"/>
  <c r="IS89" i="2" s="1"/>
  <c r="L89" i="2"/>
  <c r="IT89" i="2" s="1"/>
  <c r="L20" i="2"/>
  <c r="IT20" i="2" s="1"/>
  <c r="K20" i="2"/>
  <c r="IS20" i="2" s="1"/>
  <c r="E21" i="2"/>
  <c r="IN21" i="2" s="1"/>
  <c r="IO21" i="2" s="1"/>
  <c r="IR21" i="2" s="1"/>
  <c r="E22" i="2"/>
  <c r="IN22" i="2" s="1"/>
  <c r="IO22" i="2" s="1"/>
  <c r="IR22" i="2" s="1"/>
  <c r="D23" i="2"/>
  <c r="IM23" i="2" s="1"/>
  <c r="E23" i="2"/>
  <c r="IN23" i="2" s="1"/>
  <c r="G23" i="2"/>
  <c r="IP23" i="2" s="1"/>
  <c r="D24" i="2"/>
  <c r="IM24" i="2" s="1"/>
  <c r="E24" i="2"/>
  <c r="IN24" i="2" s="1"/>
  <c r="F24" i="2"/>
  <c r="G24" i="2"/>
  <c r="IP24" i="2" s="1"/>
  <c r="D26" i="2"/>
  <c r="IM26" i="2" s="1"/>
  <c r="E26" i="2"/>
  <c r="IN26" i="2" s="1"/>
  <c r="F26" i="2"/>
  <c r="G26" i="2"/>
  <c r="IP26" i="2" s="1"/>
  <c r="D27" i="2"/>
  <c r="IM27" i="2" s="1"/>
  <c r="E27" i="2"/>
  <c r="IN27" i="2" s="1"/>
  <c r="G27" i="2"/>
  <c r="IP27" i="2" s="1"/>
  <c r="D28" i="2"/>
  <c r="IM28" i="2" s="1"/>
  <c r="E28" i="2"/>
  <c r="IN28" i="2" s="1"/>
  <c r="G28" i="2"/>
  <c r="IP28" i="2" s="1"/>
  <c r="D29" i="2"/>
  <c r="IM29" i="2" s="1"/>
  <c r="E29" i="2"/>
  <c r="IN29" i="2" s="1"/>
  <c r="G29" i="2"/>
  <c r="IP29" i="2" s="1"/>
  <c r="D31" i="2"/>
  <c r="IM31" i="2" s="1"/>
  <c r="E31" i="2"/>
  <c r="IN31" i="2" s="1"/>
  <c r="F31" i="2"/>
  <c r="D32" i="2"/>
  <c r="IM32" i="2" s="1"/>
  <c r="E32" i="2"/>
  <c r="IN32" i="2" s="1"/>
  <c r="G32" i="2"/>
  <c r="IP32" i="2" s="1"/>
  <c r="D33" i="2"/>
  <c r="IM33" i="2" s="1"/>
  <c r="E33" i="2"/>
  <c r="IN33" i="2" s="1"/>
  <c r="E34" i="2"/>
  <c r="IN34" i="2" s="1"/>
  <c r="IO34" i="2" s="1"/>
  <c r="G34" i="2"/>
  <c r="IP34" i="2" s="1"/>
  <c r="D35" i="2"/>
  <c r="IM35" i="2" s="1"/>
  <c r="E35" i="2"/>
  <c r="IN35" i="2" s="1"/>
  <c r="G35" i="2"/>
  <c r="IP35" i="2" s="1"/>
  <c r="D36" i="2"/>
  <c r="IM36" i="2" s="1"/>
  <c r="E36" i="2"/>
  <c r="IN36" i="2" s="1"/>
  <c r="G36" i="2"/>
  <c r="IP36" i="2" s="1"/>
  <c r="D37" i="2"/>
  <c r="IM37" i="2" s="1"/>
  <c r="E37" i="2"/>
  <c r="IN37" i="2" s="1"/>
  <c r="G37" i="2"/>
  <c r="IP37" i="2" s="1"/>
  <c r="D39" i="2"/>
  <c r="IM39" i="2" s="1"/>
  <c r="E39" i="2"/>
  <c r="IN39" i="2" s="1"/>
  <c r="F39" i="2"/>
  <c r="G39" i="2"/>
  <c r="IP39" i="2" s="1"/>
  <c r="D40" i="2"/>
  <c r="IM40" i="2" s="1"/>
  <c r="E40" i="2"/>
  <c r="IN40" i="2" s="1"/>
  <c r="G40" i="2"/>
  <c r="IP40" i="2" s="1"/>
  <c r="D41" i="2"/>
  <c r="IM41" i="2" s="1"/>
  <c r="E41" i="2"/>
  <c r="IN41" i="2" s="1"/>
  <c r="G41" i="2"/>
  <c r="IP41" i="2" s="1"/>
  <c r="D42" i="2"/>
  <c r="IM42" i="2" s="1"/>
  <c r="E42" i="2"/>
  <c r="IN42" i="2" s="1"/>
  <c r="G42" i="2"/>
  <c r="IP42" i="2" s="1"/>
  <c r="D43" i="2"/>
  <c r="IM43" i="2" s="1"/>
  <c r="E43" i="2"/>
  <c r="IN43" i="2" s="1"/>
  <c r="G43" i="2"/>
  <c r="IP43" i="2" s="1"/>
  <c r="D45" i="2"/>
  <c r="IM45" i="2" s="1"/>
  <c r="E45" i="2"/>
  <c r="IN45" i="2" s="1"/>
  <c r="G45" i="2"/>
  <c r="IP45" i="2" s="1"/>
  <c r="D46" i="2"/>
  <c r="IM46" i="2" s="1"/>
  <c r="E46" i="2"/>
  <c r="IN46" i="2" s="1"/>
  <c r="G46" i="2"/>
  <c r="IP46" i="2" s="1"/>
  <c r="D47" i="2"/>
  <c r="IM47" i="2" s="1"/>
  <c r="E47" i="2"/>
  <c r="IN47" i="2" s="1"/>
  <c r="G47" i="2"/>
  <c r="IP47" i="2" s="1"/>
  <c r="D48" i="2"/>
  <c r="IM48" i="2" s="1"/>
  <c r="E48" i="2"/>
  <c r="IN48" i="2" s="1"/>
  <c r="G48" i="2"/>
  <c r="IP48" i="2" s="1"/>
  <c r="D49" i="2"/>
  <c r="IM49" i="2" s="1"/>
  <c r="E49" i="2"/>
  <c r="IN49" i="2" s="1"/>
  <c r="G49" i="2"/>
  <c r="IP49" i="2" s="1"/>
  <c r="D50" i="2"/>
  <c r="IM50" i="2" s="1"/>
  <c r="E50" i="2"/>
  <c r="IN50" i="2" s="1"/>
  <c r="G50" i="2"/>
  <c r="D51" i="2"/>
  <c r="IM51" i="2" s="1"/>
  <c r="E51" i="2"/>
  <c r="IN51" i="2" s="1"/>
  <c r="G51" i="2"/>
  <c r="IP51" i="2" s="1"/>
  <c r="D53" i="2"/>
  <c r="IM53" i="2" s="1"/>
  <c r="E53" i="2"/>
  <c r="IN53" i="2" s="1"/>
  <c r="F53" i="2"/>
  <c r="G53" i="2"/>
  <c r="IP53" i="2" s="1"/>
  <c r="D54" i="2"/>
  <c r="IM54" i="2" s="1"/>
  <c r="E54" i="2"/>
  <c r="IN54" i="2" s="1"/>
  <c r="G54" i="2"/>
  <c r="IP54" i="2" s="1"/>
  <c r="D55" i="2"/>
  <c r="IM55" i="2" s="1"/>
  <c r="E55" i="2"/>
  <c r="IN55" i="2" s="1"/>
  <c r="G55" i="2"/>
  <c r="IP55" i="2" s="1"/>
  <c r="D57" i="2"/>
  <c r="IM57" i="2" s="1"/>
  <c r="E57" i="2"/>
  <c r="IN57" i="2" s="1"/>
  <c r="F57" i="2"/>
  <c r="G57" i="2"/>
  <c r="IP57" i="2" s="1"/>
  <c r="E58" i="2"/>
  <c r="IN58" i="2" s="1"/>
  <c r="IO58" i="2" s="1"/>
  <c r="G58" i="2"/>
  <c r="IP58" i="2" s="1"/>
  <c r="D59" i="2"/>
  <c r="IM59" i="2" s="1"/>
  <c r="E59" i="2"/>
  <c r="IN59" i="2" s="1"/>
  <c r="G59" i="2"/>
  <c r="IP59" i="2" s="1"/>
  <c r="D60" i="2"/>
  <c r="IM60" i="2" s="1"/>
  <c r="E60" i="2"/>
  <c r="IN60" i="2" s="1"/>
  <c r="G60" i="2"/>
  <c r="IP60" i="2" s="1"/>
  <c r="D61" i="2"/>
  <c r="IM61" i="2" s="1"/>
  <c r="E61" i="2"/>
  <c r="IN61" i="2" s="1"/>
  <c r="G61" i="2"/>
  <c r="IP61" i="2" s="1"/>
  <c r="D63" i="2"/>
  <c r="IM63" i="2" s="1"/>
  <c r="E63" i="2"/>
  <c r="IN63" i="2" s="1"/>
  <c r="G63" i="2"/>
  <c r="IP63" i="2" s="1"/>
  <c r="D64" i="2"/>
  <c r="IM64" i="2" s="1"/>
  <c r="E64" i="2"/>
  <c r="IN64" i="2" s="1"/>
  <c r="G64" i="2"/>
  <c r="IP64" i="2" s="1"/>
  <c r="D65" i="2"/>
  <c r="IM65" i="2" s="1"/>
  <c r="E65" i="2"/>
  <c r="IN65" i="2" s="1"/>
  <c r="G65" i="2"/>
  <c r="IP65" i="2" s="1"/>
  <c r="D66" i="2"/>
  <c r="IM66" i="2" s="1"/>
  <c r="E66" i="2"/>
  <c r="IN66" i="2" s="1"/>
  <c r="G66" i="2"/>
  <c r="IP66" i="2" s="1"/>
  <c r="D68" i="2"/>
  <c r="IM68" i="2" s="1"/>
  <c r="E68" i="2"/>
  <c r="IN68" i="2" s="1"/>
  <c r="G68" i="2"/>
  <c r="IP68" i="2" s="1"/>
  <c r="D71" i="2"/>
  <c r="IM71" i="2" s="1"/>
  <c r="E71" i="2"/>
  <c r="IN71" i="2" s="1"/>
  <c r="G71" i="2"/>
  <c r="IP71" i="2" s="1"/>
  <c r="D72" i="2"/>
  <c r="IM72" i="2" s="1"/>
  <c r="E72" i="2"/>
  <c r="IN72" i="2" s="1"/>
  <c r="G72" i="2"/>
  <c r="IP72" i="2" s="1"/>
  <c r="D74" i="2"/>
  <c r="IM74" i="2" s="1"/>
  <c r="E74" i="2"/>
  <c r="IN74" i="2" s="1"/>
  <c r="F74" i="2"/>
  <c r="G74" i="2"/>
  <c r="IP74" i="2" s="1"/>
  <c r="D75" i="2"/>
  <c r="IM75" i="2" s="1"/>
  <c r="E75" i="2"/>
  <c r="IN75" i="2" s="1"/>
  <c r="G75" i="2"/>
  <c r="IP75" i="2" s="1"/>
  <c r="D76" i="2"/>
  <c r="IM76" i="2" s="1"/>
  <c r="E76" i="2"/>
  <c r="IN76" i="2" s="1"/>
  <c r="G76" i="2"/>
  <c r="IP76" i="2" s="1"/>
  <c r="D77" i="2"/>
  <c r="IM77" i="2" s="1"/>
  <c r="E77" i="2"/>
  <c r="IN77" i="2" s="1"/>
  <c r="G77" i="2"/>
  <c r="IP77" i="2" s="1"/>
  <c r="D79" i="2"/>
  <c r="IM79" i="2" s="1"/>
  <c r="E79" i="2"/>
  <c r="IN79" i="2" s="1"/>
  <c r="G79" i="2"/>
  <c r="IP79" i="2" s="1"/>
  <c r="D80" i="2"/>
  <c r="IM80" i="2" s="1"/>
  <c r="E80" i="2"/>
  <c r="IN80" i="2" s="1"/>
  <c r="G80" i="2"/>
  <c r="IP80" i="2" s="1"/>
  <c r="D82" i="2"/>
  <c r="IM82" i="2" s="1"/>
  <c r="E82" i="2"/>
  <c r="IN82" i="2" s="1"/>
  <c r="F82" i="2"/>
  <c r="G82" i="2"/>
  <c r="IP82" i="2" s="1"/>
  <c r="D83" i="2"/>
  <c r="IM83" i="2" s="1"/>
  <c r="E83" i="2"/>
  <c r="IN83" i="2" s="1"/>
  <c r="F83" i="2"/>
  <c r="G83" i="2"/>
  <c r="IP83" i="2" s="1"/>
  <c r="D84" i="2"/>
  <c r="IM84" i="2" s="1"/>
  <c r="E84" i="2"/>
  <c r="IN84" i="2" s="1"/>
  <c r="G84" i="2"/>
  <c r="IP84" i="2" s="1"/>
  <c r="D85" i="2"/>
  <c r="IM85" i="2" s="1"/>
  <c r="E85" i="2"/>
  <c r="IN85" i="2" s="1"/>
  <c r="G85" i="2"/>
  <c r="IP85" i="2" s="1"/>
  <c r="D86" i="2"/>
  <c r="IM86" i="2" s="1"/>
  <c r="E86" i="2"/>
  <c r="IN86" i="2" s="1"/>
  <c r="D87" i="2"/>
  <c r="IM87" i="2" s="1"/>
  <c r="E87" i="2"/>
  <c r="IN87" i="2" s="1"/>
  <c r="G87" i="2"/>
  <c r="IP87" i="2" s="1"/>
  <c r="D88" i="2"/>
  <c r="IM88" i="2" s="1"/>
  <c r="E88" i="2"/>
  <c r="IN88" i="2" s="1"/>
  <c r="G88" i="2"/>
  <c r="IP88" i="2" s="1"/>
  <c r="D89" i="2"/>
  <c r="IM89" i="2" s="1"/>
  <c r="E89" i="2"/>
  <c r="IN89" i="2" s="1"/>
  <c r="G89" i="2"/>
  <c r="IP89" i="2" s="1"/>
  <c r="C23" i="2"/>
  <c r="IL23" i="2" s="1"/>
  <c r="C24" i="2"/>
  <c r="IL24" i="2" s="1"/>
  <c r="C28" i="2"/>
  <c r="IL28" i="2" s="1"/>
  <c r="C31" i="2"/>
  <c r="IL31" i="2" s="1"/>
  <c r="C33" i="2"/>
  <c r="IL33" i="2" s="1"/>
  <c r="C35" i="2"/>
  <c r="IL35" i="2" s="1"/>
  <c r="C36" i="2"/>
  <c r="IL36" i="2" s="1"/>
  <c r="C37" i="2"/>
  <c r="IL37" i="2" s="1"/>
  <c r="C39" i="2"/>
  <c r="IL39" i="2" s="1"/>
  <c r="C40" i="2"/>
  <c r="IL40" i="2" s="1"/>
  <c r="C41" i="2"/>
  <c r="IL41" i="2" s="1"/>
  <c r="C42" i="2"/>
  <c r="IL42" i="2" s="1"/>
  <c r="C43" i="2"/>
  <c r="IL43" i="2" s="1"/>
  <c r="C45" i="2"/>
  <c r="IL45" i="2" s="1"/>
  <c r="C46" i="2"/>
  <c r="IL46" i="2" s="1"/>
  <c r="C47" i="2"/>
  <c r="IL47" i="2" s="1"/>
  <c r="C49" i="2"/>
  <c r="IL49" i="2" s="1"/>
  <c r="C51" i="2"/>
  <c r="IL51" i="2" s="1"/>
  <c r="C53" i="2"/>
  <c r="IL53" i="2" s="1"/>
  <c r="C54" i="2"/>
  <c r="IL54" i="2" s="1"/>
  <c r="C55" i="2"/>
  <c r="IL55" i="2" s="1"/>
  <c r="C57" i="2"/>
  <c r="IL57" i="2" s="1"/>
  <c r="C58" i="2"/>
  <c r="IL58" i="2" s="1"/>
  <c r="C59" i="2"/>
  <c r="IL59" i="2" s="1"/>
  <c r="C60" i="2"/>
  <c r="IL60" i="2" s="1"/>
  <c r="C61" i="2"/>
  <c r="IL61" i="2" s="1"/>
  <c r="C63" i="2"/>
  <c r="IL63" i="2" s="1"/>
  <c r="C64" i="2"/>
  <c r="IL64" i="2" s="1"/>
  <c r="C65" i="2"/>
  <c r="IL65" i="2" s="1"/>
  <c r="C66" i="2"/>
  <c r="IL66" i="2" s="1"/>
  <c r="C68" i="2"/>
  <c r="IL68" i="2" s="1"/>
  <c r="C71" i="2"/>
  <c r="IL71" i="2" s="1"/>
  <c r="C72" i="2"/>
  <c r="IL72" i="2" s="1"/>
  <c r="C74" i="2"/>
  <c r="IL74" i="2" s="1"/>
  <c r="C75" i="2"/>
  <c r="IL75" i="2" s="1"/>
  <c r="C77" i="2"/>
  <c r="IL77" i="2" s="1"/>
  <c r="C79" i="2"/>
  <c r="IL79" i="2" s="1"/>
  <c r="C80" i="2"/>
  <c r="IL80" i="2" s="1"/>
  <c r="C82" i="2"/>
  <c r="IL82" i="2" s="1"/>
  <c r="C83" i="2"/>
  <c r="IL83" i="2" s="1"/>
  <c r="C84" i="2"/>
  <c r="IL84" i="2" s="1"/>
  <c r="C85" i="2"/>
  <c r="IL85" i="2" s="1"/>
  <c r="C86" i="2"/>
  <c r="IL86" i="2" s="1"/>
  <c r="C87" i="2"/>
  <c r="IL87" i="2" s="1"/>
  <c r="C88" i="2"/>
  <c r="IL88" i="2" s="1"/>
  <c r="C89" i="2"/>
  <c r="IL89" i="2" s="1"/>
  <c r="IN14" i="2"/>
  <c r="IO14" i="2" s="1"/>
  <c r="IR14" i="2" s="1"/>
  <c r="IL18" i="2" l="1"/>
  <c r="C18" i="2"/>
  <c r="IR58" i="2"/>
  <c r="IO27" i="2"/>
  <c r="IR27" i="2" s="1"/>
  <c r="IO50" i="2"/>
  <c r="IO89" i="2"/>
  <c r="IR89" i="2" s="1"/>
  <c r="IO49" i="2"/>
  <c r="IR49" i="2" s="1"/>
  <c r="IO31" i="2"/>
  <c r="IR31" i="2" s="1"/>
  <c r="IO79" i="2"/>
  <c r="IO84" i="2"/>
  <c r="IR84" i="2" s="1"/>
  <c r="IR34" i="2"/>
  <c r="IO57" i="2"/>
  <c r="IR57" i="2" s="1"/>
  <c r="IO83" i="2"/>
  <c r="IR83" i="2" s="1"/>
  <c r="IO47" i="2"/>
  <c r="IR47" i="2" s="1"/>
  <c r="IO28" i="2"/>
  <c r="IR28" i="2" s="1"/>
  <c r="IO66" i="2"/>
  <c r="IR66" i="2" s="1"/>
  <c r="IO48" i="2"/>
  <c r="IR48" i="2" s="1"/>
  <c r="IO43" i="2"/>
  <c r="IR43" i="2" s="1"/>
  <c r="IO60" i="2"/>
  <c r="IR60" i="2" s="1"/>
  <c r="IO41" i="2"/>
  <c r="IR41" i="2" s="1"/>
  <c r="IO63" i="2"/>
  <c r="IR63" i="2" s="1"/>
  <c r="IO39" i="2"/>
  <c r="IR39" i="2" s="1"/>
  <c r="IO77" i="2"/>
  <c r="IR77" i="2" s="1"/>
  <c r="IR50" i="2"/>
  <c r="IO37" i="2"/>
  <c r="IR37" i="2" s="1"/>
  <c r="IO86" i="2"/>
  <c r="IO72" i="2"/>
  <c r="IR72" i="2" s="1"/>
  <c r="IO65" i="2"/>
  <c r="IR65" i="2" s="1"/>
  <c r="IO55" i="2"/>
  <c r="IR55" i="2" s="1"/>
  <c r="IO46" i="2"/>
  <c r="IR46" i="2" s="1"/>
  <c r="IO32" i="2"/>
  <c r="IO23" i="2"/>
  <c r="IO82" i="2"/>
  <c r="IR82" i="2" s="1"/>
  <c r="IO76" i="2"/>
  <c r="IR76" i="2" s="1"/>
  <c r="IO36" i="2"/>
  <c r="IR36" i="2" s="1"/>
  <c r="IO85" i="2"/>
  <c r="IR85" i="2" s="1"/>
  <c r="IO71" i="2"/>
  <c r="IR71" i="2" s="1"/>
  <c r="IO64" i="2"/>
  <c r="IR64" i="2" s="1"/>
  <c r="IO59" i="2"/>
  <c r="IR59" i="2" s="1"/>
  <c r="IO54" i="2"/>
  <c r="IR54" i="2" s="1"/>
  <c r="IO45" i="2"/>
  <c r="IR45" i="2" s="1"/>
  <c r="IO40" i="2"/>
  <c r="IR40" i="2" s="1"/>
  <c r="IO80" i="2"/>
  <c r="IR80" i="2" s="1"/>
  <c r="IO75" i="2"/>
  <c r="IR75" i="2" s="1"/>
  <c r="IO35" i="2"/>
  <c r="IR35" i="2" s="1"/>
  <c r="IO26" i="2"/>
  <c r="IR26" i="2" s="1"/>
  <c r="IO68" i="2"/>
  <c r="IR68" i="2" s="1"/>
  <c r="IO88" i="2"/>
  <c r="IO53" i="2"/>
  <c r="IR53" i="2" s="1"/>
  <c r="IO29" i="2"/>
  <c r="IR29" i="2" s="1"/>
  <c r="IO87" i="2"/>
  <c r="IR87" i="2" s="1"/>
  <c r="IO74" i="2"/>
  <c r="IR74" i="2" s="1"/>
  <c r="IO61" i="2"/>
  <c r="IR61" i="2" s="1"/>
  <c r="IO51" i="2"/>
  <c r="IR51" i="2" s="1"/>
  <c r="IO42" i="2"/>
  <c r="IR42" i="2" s="1"/>
  <c r="IO33" i="2"/>
  <c r="IR33" i="2" s="1"/>
  <c r="IO24" i="2"/>
  <c r="IR24" i="2" s="1"/>
  <c r="IS52" i="2"/>
  <c r="IP56" i="2"/>
  <c r="IM38" i="2"/>
  <c r="IT18" i="2"/>
  <c r="IS18" i="2"/>
  <c r="IM73" i="2"/>
  <c r="IT73" i="2"/>
  <c r="IT25" i="2"/>
  <c r="IP25" i="2"/>
  <c r="IS25" i="2"/>
  <c r="IN25" i="2"/>
  <c r="IM25" i="2"/>
  <c r="IN30" i="2"/>
  <c r="IM30" i="2"/>
  <c r="IT30" i="2"/>
  <c r="IS30" i="2"/>
  <c r="IN73" i="2"/>
  <c r="IP38" i="2"/>
  <c r="IT38" i="2"/>
  <c r="IN38" i="2"/>
  <c r="IS38" i="2"/>
  <c r="IT81" i="2"/>
  <c r="IS81" i="2"/>
  <c r="IN81" i="2"/>
  <c r="IM81" i="2"/>
  <c r="IS73" i="2"/>
  <c r="IP73" i="2"/>
  <c r="IN56" i="2"/>
  <c r="IP52" i="2"/>
  <c r="IN52" i="2"/>
  <c r="IM52" i="2"/>
  <c r="IT52" i="2"/>
  <c r="IL25" i="2"/>
  <c r="IL56" i="2"/>
  <c r="IL38" i="2"/>
  <c r="IL52" i="2"/>
  <c r="IL81" i="2"/>
  <c r="C64" i="49"/>
  <c r="G64" i="49"/>
  <c r="E64" i="49"/>
  <c r="D64" i="49"/>
  <c r="IV12" i="2"/>
  <c r="K18" i="2"/>
  <c r="L18" i="2"/>
  <c r="E18" i="2"/>
  <c r="IN18" i="2"/>
  <c r="D18" i="2"/>
  <c r="G18" i="2"/>
  <c r="IR32" i="2" l="1"/>
  <c r="IR30" i="2" s="1"/>
  <c r="IM56" i="2"/>
  <c r="IR23" i="2"/>
  <c r="IP18" i="2"/>
  <c r="IM18" i="2"/>
  <c r="IP30" i="2"/>
  <c r="IR25" i="2"/>
  <c r="IO25" i="2"/>
  <c r="IO30" i="2"/>
  <c r="IR38" i="2"/>
  <c r="IO38" i="2"/>
  <c r="IR56" i="2"/>
  <c r="IO81" i="2"/>
  <c r="IR73" i="2"/>
  <c r="IO73" i="2"/>
  <c r="IO56" i="2"/>
  <c r="IR52" i="2"/>
  <c r="IO52" i="2"/>
  <c r="K64" i="49"/>
  <c r="L64" i="49"/>
  <c r="IR18" i="2" l="1"/>
  <c r="IO18" i="2"/>
  <c r="K50" i="2" l="1"/>
  <c r="IS50" i="2" s="1"/>
  <c r="AB17" i="2" l="1"/>
  <c r="AB19" i="2"/>
  <c r="S17" i="2"/>
  <c r="S19" i="2"/>
  <c r="S24" i="2"/>
  <c r="H24" i="2" s="1"/>
  <c r="S26" i="2"/>
  <c r="H26" i="2" s="1"/>
  <c r="S31" i="2"/>
  <c r="H31" i="2" s="1"/>
  <c r="S39" i="2"/>
  <c r="H39" i="2" s="1"/>
  <c r="S53" i="2"/>
  <c r="H53" i="2" s="1"/>
  <c r="S57" i="2"/>
  <c r="H57" i="2" s="1"/>
  <c r="S74" i="2"/>
  <c r="H74" i="2" s="1"/>
  <c r="S82" i="2"/>
  <c r="S83" i="2"/>
  <c r="IQ74" i="2" l="1"/>
  <c r="IQ16" i="2" s="1"/>
  <c r="IQ15" i="2" s="1"/>
  <c r="J82" i="2"/>
  <c r="H82" i="2"/>
  <c r="J83" i="2"/>
  <c r="H83" i="2"/>
  <c r="G86" i="2"/>
  <c r="IP86" i="2" l="1"/>
  <c r="IR86" i="2" s="1"/>
  <c r="IR81" i="2" s="1"/>
  <c r="L59" i="2"/>
  <c r="IT59" i="2" s="1"/>
  <c r="K59" i="2"/>
  <c r="IS59" i="2" s="1"/>
  <c r="IP81" i="2" l="1"/>
  <c r="C76" i="2"/>
  <c r="IL76" i="2" s="1"/>
  <c r="C50" i="2"/>
  <c r="IL50" i="2" s="1"/>
  <c r="C48" i="2"/>
  <c r="IL48" i="2" s="1"/>
  <c r="C34" i="2"/>
  <c r="IL34" i="2" s="1"/>
  <c r="C32" i="2"/>
  <c r="IL32" i="2" s="1"/>
  <c r="IL30" i="2" l="1"/>
  <c r="IL73" i="2"/>
  <c r="IL16" i="2" l="1"/>
  <c r="IL15" i="2" s="1"/>
  <c r="G34" i="49" l="1"/>
  <c r="C78" i="49"/>
  <c r="T81" i="2"/>
  <c r="M52" i="2"/>
  <c r="G12" i="49"/>
  <c r="N18" i="2"/>
  <c r="Q18" i="2"/>
  <c r="T18" i="2"/>
  <c r="U18" i="2"/>
  <c r="V18" i="2"/>
  <c r="W18" i="2"/>
  <c r="X18" i="2"/>
  <c r="Z18" i="2"/>
  <c r="AC18" i="2"/>
  <c r="AD18" i="2"/>
  <c r="P23" i="2"/>
  <c r="N25" i="2"/>
  <c r="D25" i="2" s="1"/>
  <c r="O25" i="2"/>
  <c r="Q25" i="2"/>
  <c r="T25" i="2"/>
  <c r="U25" i="2"/>
  <c r="M30" i="2"/>
  <c r="N30" i="2"/>
  <c r="Q30" i="2"/>
  <c r="T30" i="2"/>
  <c r="U30" i="2"/>
  <c r="O30" i="2"/>
  <c r="M38" i="2"/>
  <c r="N38" i="2"/>
  <c r="O38" i="2"/>
  <c r="Q38" i="2"/>
  <c r="T38" i="2"/>
  <c r="U38" i="2"/>
  <c r="G48" i="49"/>
  <c r="E49" i="49"/>
  <c r="N52" i="2"/>
  <c r="O52" i="2"/>
  <c r="Q52" i="2"/>
  <c r="U52" i="2"/>
  <c r="N56" i="2"/>
  <c r="O56" i="2"/>
  <c r="Q56" i="2"/>
  <c r="T56" i="2"/>
  <c r="M73" i="2"/>
  <c r="N73" i="2"/>
  <c r="O73" i="2"/>
  <c r="Q73" i="2"/>
  <c r="T73" i="2"/>
  <c r="U73" i="2"/>
  <c r="E74" i="49"/>
  <c r="E75" i="49"/>
  <c r="M81" i="2"/>
  <c r="N81" i="2"/>
  <c r="O81" i="2"/>
  <c r="Q81" i="2"/>
  <c r="C79" i="49"/>
  <c r="D14" i="49"/>
  <c r="C19" i="49"/>
  <c r="E19" i="49"/>
  <c r="G19" i="49"/>
  <c r="E20" i="49"/>
  <c r="C21" i="49"/>
  <c r="E21" i="49"/>
  <c r="D22" i="49"/>
  <c r="E22" i="49"/>
  <c r="D23" i="49"/>
  <c r="G23" i="49"/>
  <c r="E26" i="49"/>
  <c r="F26" i="49"/>
  <c r="C27" i="49"/>
  <c r="C28" i="49"/>
  <c r="E28" i="49"/>
  <c r="G29" i="49"/>
  <c r="C32" i="49"/>
  <c r="E32" i="49"/>
  <c r="L32" i="49"/>
  <c r="C33" i="49"/>
  <c r="D33" i="49"/>
  <c r="G33" i="49"/>
  <c r="D35" i="49"/>
  <c r="C36" i="49"/>
  <c r="E36" i="49"/>
  <c r="D37" i="49"/>
  <c r="G37" i="49"/>
  <c r="L37" i="49" s="1"/>
  <c r="C39" i="49"/>
  <c r="D39" i="49"/>
  <c r="E39" i="49"/>
  <c r="F39" i="49"/>
  <c r="G39" i="49"/>
  <c r="I39" i="49"/>
  <c r="G40" i="49"/>
  <c r="C41" i="49"/>
  <c r="G41" i="49"/>
  <c r="K41" i="49" s="1"/>
  <c r="C43" i="49"/>
  <c r="D43" i="49"/>
  <c r="E44" i="49"/>
  <c r="E45" i="49"/>
  <c r="C47" i="49"/>
  <c r="D48" i="49"/>
  <c r="K49" i="49"/>
  <c r="C50" i="49"/>
  <c r="C52" i="49"/>
  <c r="C56" i="49"/>
  <c r="F56" i="49"/>
  <c r="D65" i="49"/>
  <c r="C70" i="49"/>
  <c r="D70" i="49"/>
  <c r="E70" i="49"/>
  <c r="F70" i="49"/>
  <c r="G70" i="49"/>
  <c r="I70" i="49"/>
  <c r="C71" i="49"/>
  <c r="G71" i="49"/>
  <c r="C74" i="49"/>
  <c r="D75" i="49"/>
  <c r="J76" i="49"/>
  <c r="D80" i="49"/>
  <c r="U81" i="2"/>
  <c r="C83" i="49"/>
  <c r="L54" i="49"/>
  <c r="G83" i="49"/>
  <c r="P18" i="2" l="1"/>
  <c r="S18" i="2" s="1"/>
  <c r="S23" i="2"/>
  <c r="H23" i="2" s="1"/>
  <c r="P52" i="2"/>
  <c r="P73" i="2"/>
  <c r="P56" i="2"/>
  <c r="P30" i="2"/>
  <c r="P81" i="2"/>
  <c r="S81" i="2" s="1"/>
  <c r="H81" i="2" s="1"/>
  <c r="P38" i="2"/>
  <c r="P25" i="2"/>
  <c r="E52" i="2"/>
  <c r="D81" i="2"/>
  <c r="L73" i="2"/>
  <c r="E38" i="2"/>
  <c r="C30" i="2"/>
  <c r="K81" i="49"/>
  <c r="K58" i="49"/>
  <c r="L38" i="2"/>
  <c r="L30" i="2"/>
  <c r="K30" i="2"/>
  <c r="K25" i="2"/>
  <c r="E81" i="2"/>
  <c r="C81" i="2"/>
  <c r="G73" i="2"/>
  <c r="E73" i="2"/>
  <c r="G52" i="2"/>
  <c r="D52" i="2"/>
  <c r="C38" i="2"/>
  <c r="E30" i="2"/>
  <c r="C25" i="2"/>
  <c r="E25" i="2"/>
  <c r="S63" i="2"/>
  <c r="F63" i="2"/>
  <c r="E56" i="2"/>
  <c r="S46" i="2"/>
  <c r="F46" i="2"/>
  <c r="S21" i="2"/>
  <c r="H21" i="2" s="1"/>
  <c r="S45" i="2"/>
  <c r="F45" i="2"/>
  <c r="S43" i="2"/>
  <c r="F43" i="2"/>
  <c r="D38" i="2"/>
  <c r="S35" i="2"/>
  <c r="F35" i="2"/>
  <c r="V16" i="2"/>
  <c r="V15" i="2" s="1"/>
  <c r="L25" i="2"/>
  <c r="S12" i="2"/>
  <c r="H12" i="2" s="1"/>
  <c r="L81" i="2"/>
  <c r="D84" i="49"/>
  <c r="E47" i="49"/>
  <c r="S75" i="2"/>
  <c r="F75" i="2"/>
  <c r="S71" i="2"/>
  <c r="F71" i="2"/>
  <c r="L64" i="2"/>
  <c r="IT64" i="2" s="1"/>
  <c r="K64" i="2"/>
  <c r="IS64" i="2" s="1"/>
  <c r="S60" i="2"/>
  <c r="F60" i="2"/>
  <c r="K56" i="2"/>
  <c r="K58" i="2"/>
  <c r="IS58" i="2" s="1"/>
  <c r="S54" i="2"/>
  <c r="F54" i="2"/>
  <c r="K34" i="49"/>
  <c r="G73" i="49"/>
  <c r="K73" i="49" s="1"/>
  <c r="G62" i="49"/>
  <c r="C53" i="49"/>
  <c r="C44" i="49"/>
  <c r="L27" i="49"/>
  <c r="D73" i="2"/>
  <c r="S68" i="2"/>
  <c r="F68" i="2"/>
  <c r="S64" i="2"/>
  <c r="F64" i="2"/>
  <c r="C56" i="2"/>
  <c r="L52" i="2"/>
  <c r="S49" i="2"/>
  <c r="F49" i="2"/>
  <c r="S42" i="2"/>
  <c r="F42" i="2"/>
  <c r="K38" i="2"/>
  <c r="G30" i="2"/>
  <c r="S29" i="2"/>
  <c r="F29" i="2"/>
  <c r="S28" i="2"/>
  <c r="F28" i="2"/>
  <c r="S14" i="2"/>
  <c r="H14" i="2" s="1"/>
  <c r="S88" i="2"/>
  <c r="F88" i="2"/>
  <c r="S87" i="2"/>
  <c r="F87" i="2"/>
  <c r="S77" i="2"/>
  <c r="F77" i="2"/>
  <c r="S72" i="2"/>
  <c r="F72" i="2"/>
  <c r="S65" i="2"/>
  <c r="F65" i="2"/>
  <c r="S61" i="2"/>
  <c r="F61" i="2"/>
  <c r="S59" i="2"/>
  <c r="F59" i="2"/>
  <c r="S58" i="2"/>
  <c r="F58" i="2"/>
  <c r="S55" i="2"/>
  <c r="F55" i="2"/>
  <c r="S47" i="2"/>
  <c r="F47" i="2"/>
  <c r="S40" i="2"/>
  <c r="F40" i="2"/>
  <c r="S36" i="2"/>
  <c r="F36" i="2"/>
  <c r="S32" i="2"/>
  <c r="F32" i="2"/>
  <c r="S20" i="2"/>
  <c r="K42" i="49"/>
  <c r="S76" i="2"/>
  <c r="F76" i="2"/>
  <c r="D56" i="2"/>
  <c r="S50" i="2"/>
  <c r="F50" i="2"/>
  <c r="E14" i="49"/>
  <c r="S86" i="2"/>
  <c r="F86" i="2"/>
  <c r="S84" i="2"/>
  <c r="H84" i="2" s="1"/>
  <c r="F84" i="2"/>
  <c r="D79" i="49"/>
  <c r="C66" i="49"/>
  <c r="G60" i="49"/>
  <c r="D52" i="49"/>
  <c r="K48" i="49"/>
  <c r="G46" i="49"/>
  <c r="L46" i="49" s="1"/>
  <c r="D29" i="49"/>
  <c r="E27" i="49"/>
  <c r="D26" i="49"/>
  <c r="S89" i="2"/>
  <c r="H89" i="2" s="1"/>
  <c r="F89" i="2"/>
  <c r="S85" i="2"/>
  <c r="F85" i="2"/>
  <c r="G81" i="2"/>
  <c r="S80" i="2"/>
  <c r="F80" i="2"/>
  <c r="S79" i="2"/>
  <c r="F79" i="2"/>
  <c r="K73" i="2"/>
  <c r="C73" i="2"/>
  <c r="S66" i="2"/>
  <c r="F66" i="2"/>
  <c r="L63" i="2"/>
  <c r="IT63" i="2" s="1"/>
  <c r="K63" i="2"/>
  <c r="IS63" i="2" s="1"/>
  <c r="G56" i="2"/>
  <c r="K52" i="2"/>
  <c r="S51" i="2"/>
  <c r="F51" i="2"/>
  <c r="S48" i="2"/>
  <c r="F48" i="2"/>
  <c r="S41" i="2"/>
  <c r="F41" i="2"/>
  <c r="G38" i="2"/>
  <c r="S37" i="2"/>
  <c r="F37" i="2"/>
  <c r="S33" i="2"/>
  <c r="F33" i="2"/>
  <c r="D30" i="2"/>
  <c r="S27" i="2"/>
  <c r="F27" i="2"/>
  <c r="G25" i="2"/>
  <c r="J23" i="2"/>
  <c r="F23" i="2"/>
  <c r="S22" i="2"/>
  <c r="C52" i="2"/>
  <c r="K81" i="2"/>
  <c r="L82" i="49"/>
  <c r="E71" i="49"/>
  <c r="G67" i="49"/>
  <c r="C48" i="49"/>
  <c r="E46" i="49"/>
  <c r="C42" i="49"/>
  <c r="E40" i="49"/>
  <c r="L41" i="49"/>
  <c r="E82" i="49"/>
  <c r="G79" i="49"/>
  <c r="D59" i="49"/>
  <c r="D45" i="49"/>
  <c r="E23" i="49"/>
  <c r="C82" i="49"/>
  <c r="G78" i="49"/>
  <c r="E58" i="49"/>
  <c r="D72" i="49"/>
  <c r="E67" i="49"/>
  <c r="D62" i="49"/>
  <c r="E48" i="49"/>
  <c r="C46" i="49"/>
  <c r="E42" i="49"/>
  <c r="C35" i="49"/>
  <c r="D21" i="49"/>
  <c r="D53" i="49"/>
  <c r="C29" i="49"/>
  <c r="D47" i="49"/>
  <c r="K44" i="49"/>
  <c r="E33" i="49"/>
  <c r="D27" i="49"/>
  <c r="C23" i="49"/>
  <c r="F19" i="49"/>
  <c r="G50" i="49"/>
  <c r="G45" i="49"/>
  <c r="K45" i="49" s="1"/>
  <c r="D36" i="49"/>
  <c r="D32" i="49"/>
  <c r="K67" i="49"/>
  <c r="K37" i="49"/>
  <c r="G75" i="49"/>
  <c r="K75" i="49" s="1"/>
  <c r="D73" i="49"/>
  <c r="C67" i="49"/>
  <c r="E50" i="49"/>
  <c r="L48" i="49"/>
  <c r="D44" i="49"/>
  <c r="L42" i="49"/>
  <c r="C40" i="49"/>
  <c r="E37" i="49"/>
  <c r="G28" i="49"/>
  <c r="K27" i="49"/>
  <c r="C12" i="49"/>
  <c r="O16" i="2"/>
  <c r="O15" i="2" s="1"/>
  <c r="G56" i="49"/>
  <c r="D56" i="49"/>
  <c r="C65" i="49"/>
  <c r="D63" i="49"/>
  <c r="E66" i="49"/>
  <c r="C58" i="49"/>
  <c r="G82" i="49"/>
  <c r="X16" i="2"/>
  <c r="X15" i="2" s="1"/>
  <c r="E54" i="49"/>
  <c r="G52" i="49"/>
  <c r="D49" i="49"/>
  <c r="C37" i="49"/>
  <c r="E35" i="49"/>
  <c r="C34" i="49"/>
  <c r="E29" i="49"/>
  <c r="D28" i="49"/>
  <c r="G27" i="49"/>
  <c r="G26" i="49"/>
  <c r="C26" i="49"/>
  <c r="DU7" i="2"/>
  <c r="G21" i="49"/>
  <c r="D20" i="49"/>
  <c r="E80" i="49"/>
  <c r="G59" i="49"/>
  <c r="C62" i="49"/>
  <c r="G58" i="49"/>
  <c r="E72" i="49"/>
  <c r="D71" i="49"/>
  <c r="D68" i="49"/>
  <c r="E59" i="49"/>
  <c r="D57" i="49"/>
  <c r="Z16" i="2"/>
  <c r="Z15" i="2" s="1"/>
  <c r="Z7" i="2" s="1"/>
  <c r="C45" i="49"/>
  <c r="G42" i="49"/>
  <c r="E41" i="49"/>
  <c r="D40" i="49"/>
  <c r="M16" i="2"/>
  <c r="M15" i="2" s="1"/>
  <c r="W16" i="2"/>
  <c r="W15" i="2" s="1"/>
  <c r="L67" i="49"/>
  <c r="C81" i="49"/>
  <c r="C73" i="49"/>
  <c r="G66" i="49"/>
  <c r="K66" i="49" s="1"/>
  <c r="C54" i="49"/>
  <c r="E52" i="49"/>
  <c r="EM7" i="2"/>
  <c r="G81" i="49"/>
  <c r="L79" i="49"/>
  <c r="C68" i="49"/>
  <c r="G65" i="49"/>
  <c r="K65" i="49" s="1"/>
  <c r="C63" i="49"/>
  <c r="E60" i="49"/>
  <c r="E57" i="49"/>
  <c r="G53" i="49"/>
  <c r="F52" i="49"/>
  <c r="D81" i="49"/>
  <c r="E83" i="49"/>
  <c r="C84" i="49"/>
  <c r="E79" i="49"/>
  <c r="E68" i="49"/>
  <c r="D67" i="49"/>
  <c r="D66" i="49"/>
  <c r="E63" i="49"/>
  <c r="D58" i="49"/>
  <c r="C80" i="49"/>
  <c r="I26" i="49"/>
  <c r="I19" i="49"/>
  <c r="I56" i="49"/>
  <c r="I52" i="49"/>
  <c r="D12" i="49"/>
  <c r="L12" i="49"/>
  <c r="G14" i="49"/>
  <c r="G57" i="49"/>
  <c r="G80" i="49"/>
  <c r="G44" i="49"/>
  <c r="K47" i="49"/>
  <c r="G47" i="49"/>
  <c r="K72" i="49"/>
  <c r="L72" i="49"/>
  <c r="K28" i="49"/>
  <c r="L40" i="49"/>
  <c r="L49" i="49"/>
  <c r="K29" i="49"/>
  <c r="L33" i="49"/>
  <c r="L29" i="49"/>
  <c r="L28" i="49"/>
  <c r="K35" i="49"/>
  <c r="K32" i="49"/>
  <c r="K33" i="49"/>
  <c r="K43" i="49"/>
  <c r="L60" i="49"/>
  <c r="K60" i="49"/>
  <c r="L53" i="49"/>
  <c r="L51" i="49" s="1"/>
  <c r="K50" i="49"/>
  <c r="L47" i="49"/>
  <c r="L71" i="49"/>
  <c r="K71" i="49"/>
  <c r="L44" i="49"/>
  <c r="L50" i="49"/>
  <c r="L43" i="49"/>
  <c r="L34" i="49"/>
  <c r="E34" i="49"/>
  <c r="L20" i="49"/>
  <c r="Q16" i="2"/>
  <c r="D83" i="49"/>
  <c r="E73" i="49"/>
  <c r="L78" i="49"/>
  <c r="E53" i="49"/>
  <c r="K83" i="49"/>
  <c r="D74" i="49"/>
  <c r="C49" i="49"/>
  <c r="L84" i="49"/>
  <c r="C22" i="49"/>
  <c r="D19" i="49"/>
  <c r="E12" i="49"/>
  <c r="G84" i="49"/>
  <c r="G72" i="49"/>
  <c r="D54" i="49"/>
  <c r="G49" i="49"/>
  <c r="L83" i="49"/>
  <c r="E81" i="49"/>
  <c r="L80" i="49"/>
  <c r="C75" i="49"/>
  <c r="G68" i="49"/>
  <c r="E65" i="49"/>
  <c r="E62" i="49"/>
  <c r="C59" i="49"/>
  <c r="C57" i="49"/>
  <c r="E56" i="49"/>
  <c r="D42" i="49"/>
  <c r="D41" i="49"/>
  <c r="K40" i="49"/>
  <c r="K38" i="49" s="1"/>
  <c r="D82" i="49"/>
  <c r="K53" i="49"/>
  <c r="D46" i="49"/>
  <c r="G36" i="49"/>
  <c r="K36" i="49" s="1"/>
  <c r="D50" i="49"/>
  <c r="E43" i="49"/>
  <c r="K12" i="49"/>
  <c r="L22" i="49"/>
  <c r="G22" i="49"/>
  <c r="K20" i="49"/>
  <c r="G20" i="49"/>
  <c r="G54" i="49"/>
  <c r="G43" i="49"/>
  <c r="G35" i="49"/>
  <c r="G32" i="49"/>
  <c r="G63" i="49"/>
  <c r="K54" i="49"/>
  <c r="L35" i="49"/>
  <c r="T16" i="2"/>
  <c r="T15" i="2" s="1"/>
  <c r="U56" i="2"/>
  <c r="K22" i="49"/>
  <c r="C60" i="49"/>
  <c r="C18" i="49"/>
  <c r="C20" i="49"/>
  <c r="C72" i="49"/>
  <c r="K82" i="49"/>
  <c r="D60" i="49"/>
  <c r="Y18" i="2"/>
  <c r="AB18" i="2" s="1"/>
  <c r="K16" i="2" l="1"/>
  <c r="K15" i="2" s="1"/>
  <c r="H20" i="2"/>
  <c r="J87" i="2"/>
  <c r="H87" i="2"/>
  <c r="J85" i="2"/>
  <c r="H85" i="2"/>
  <c r="J43" i="2"/>
  <c r="H43" i="2"/>
  <c r="J88" i="2"/>
  <c r="H88" i="2"/>
  <c r="J86" i="2"/>
  <c r="H86" i="2"/>
  <c r="J45" i="2"/>
  <c r="H45" i="2"/>
  <c r="J66" i="2"/>
  <c r="H66" i="2"/>
  <c r="J36" i="2"/>
  <c r="H36" i="2"/>
  <c r="J61" i="2"/>
  <c r="H61" i="2"/>
  <c r="J54" i="2"/>
  <c r="H54" i="2"/>
  <c r="J21" i="2"/>
  <c r="J22" i="2"/>
  <c r="H22" i="2"/>
  <c r="J28" i="2"/>
  <c r="H28" i="2"/>
  <c r="J64" i="2"/>
  <c r="H64" i="2"/>
  <c r="J65" i="2"/>
  <c r="H65" i="2"/>
  <c r="J48" i="2"/>
  <c r="H48" i="2"/>
  <c r="J79" i="2"/>
  <c r="H79" i="2"/>
  <c r="J47" i="2"/>
  <c r="H47" i="2"/>
  <c r="J72" i="2"/>
  <c r="H72" i="2"/>
  <c r="J60" i="2"/>
  <c r="H60" i="2"/>
  <c r="J50" i="2"/>
  <c r="H50" i="2"/>
  <c r="J63" i="2"/>
  <c r="H63" i="2"/>
  <c r="J46" i="2"/>
  <c r="H46" i="2"/>
  <c r="J27" i="2"/>
  <c r="H27" i="2"/>
  <c r="J51" i="2"/>
  <c r="H51" i="2"/>
  <c r="J80" i="2"/>
  <c r="H80" i="2"/>
  <c r="J76" i="2"/>
  <c r="H76" i="2"/>
  <c r="J55" i="2"/>
  <c r="H55" i="2"/>
  <c r="J77" i="2"/>
  <c r="H77" i="2"/>
  <c r="J35" i="2"/>
  <c r="H35" i="2"/>
  <c r="J42" i="2"/>
  <c r="H42" i="2"/>
  <c r="J41" i="2"/>
  <c r="H41" i="2"/>
  <c r="J68" i="2"/>
  <c r="H68" i="2"/>
  <c r="J58" i="2"/>
  <c r="H58" i="2"/>
  <c r="J71" i="2"/>
  <c r="H71" i="2"/>
  <c r="J40" i="2"/>
  <c r="H40" i="2"/>
  <c r="J33" i="2"/>
  <c r="H33" i="2"/>
  <c r="J49" i="2"/>
  <c r="H49" i="2"/>
  <c r="J29" i="2"/>
  <c r="H29" i="2"/>
  <c r="J32" i="2"/>
  <c r="H32" i="2"/>
  <c r="J59" i="2"/>
  <c r="H59" i="2"/>
  <c r="J75" i="2"/>
  <c r="H75" i="2"/>
  <c r="J37" i="2"/>
  <c r="H37" i="2"/>
  <c r="C16" i="2"/>
  <c r="C15" i="2" s="1"/>
  <c r="J12" i="2"/>
  <c r="IS56" i="2"/>
  <c r="G25" i="49"/>
  <c r="G16" i="2"/>
  <c r="G15" i="2" s="1"/>
  <c r="D16" i="2"/>
  <c r="D15" i="2" s="1"/>
  <c r="F68" i="49"/>
  <c r="F23" i="49"/>
  <c r="F84" i="49"/>
  <c r="IN16" i="2"/>
  <c r="IN15" i="2" s="1"/>
  <c r="F64" i="49"/>
  <c r="I64" i="49"/>
  <c r="I65" i="49"/>
  <c r="G69" i="49"/>
  <c r="I72" i="49"/>
  <c r="L63" i="49"/>
  <c r="I60" i="49"/>
  <c r="I58" i="49"/>
  <c r="G51" i="49"/>
  <c r="I49" i="49"/>
  <c r="I43" i="49"/>
  <c r="I50" i="49"/>
  <c r="I47" i="49"/>
  <c r="I32" i="49"/>
  <c r="I28" i="49"/>
  <c r="F29" i="49"/>
  <c r="F65" i="49"/>
  <c r="I20" i="49"/>
  <c r="F79" i="49"/>
  <c r="I75" i="49"/>
  <c r="I23" i="49"/>
  <c r="L81" i="49"/>
  <c r="L76" i="49" s="1"/>
  <c r="F43" i="49"/>
  <c r="I73" i="49"/>
  <c r="I53" i="49"/>
  <c r="K46" i="49"/>
  <c r="AC16" i="2"/>
  <c r="AC15" i="2" s="1"/>
  <c r="L45" i="49"/>
  <c r="F32" i="49"/>
  <c r="D30" i="49"/>
  <c r="E16" i="2"/>
  <c r="E15" i="2" s="1"/>
  <c r="I71" i="49"/>
  <c r="I57" i="49"/>
  <c r="C51" i="49"/>
  <c r="F45" i="49"/>
  <c r="L38" i="49"/>
  <c r="D38" i="49"/>
  <c r="F53" i="49"/>
  <c r="S56" i="2"/>
  <c r="H56" i="2" s="1"/>
  <c r="F56" i="2"/>
  <c r="F73" i="49"/>
  <c r="F81" i="2"/>
  <c r="S73" i="2"/>
  <c r="H73" i="2" s="1"/>
  <c r="F73" i="2"/>
  <c r="S38" i="2"/>
  <c r="H38" i="2" s="1"/>
  <c r="F38" i="2"/>
  <c r="J89" i="2"/>
  <c r="F18" i="2"/>
  <c r="L73" i="49"/>
  <c r="L69" i="49" s="1"/>
  <c r="F47" i="49"/>
  <c r="F63" i="49"/>
  <c r="S30" i="2"/>
  <c r="H30" i="2" s="1"/>
  <c r="F30" i="2"/>
  <c r="S52" i="2"/>
  <c r="H52" i="2" s="1"/>
  <c r="F52" i="2"/>
  <c r="S25" i="2"/>
  <c r="H25" i="2" s="1"/>
  <c r="F25" i="2"/>
  <c r="AD16" i="2"/>
  <c r="AD15" i="2" s="1"/>
  <c r="L58" i="2"/>
  <c r="IT58" i="2" s="1"/>
  <c r="E51" i="49"/>
  <c r="J84" i="2"/>
  <c r="G76" i="49"/>
  <c r="L75" i="49"/>
  <c r="E76" i="49"/>
  <c r="F71" i="49"/>
  <c r="D18" i="49"/>
  <c r="L65" i="49"/>
  <c r="F14" i="49"/>
  <c r="F54" i="49"/>
  <c r="C38" i="49"/>
  <c r="F27" i="49"/>
  <c r="F62" i="49"/>
  <c r="Y16" i="2"/>
  <c r="Y15" i="2" s="1"/>
  <c r="AB15" i="2" s="1"/>
  <c r="K84" i="49"/>
  <c r="E55" i="49"/>
  <c r="F22" i="49"/>
  <c r="F35" i="49"/>
  <c r="L30" i="49"/>
  <c r="F40" i="49"/>
  <c r="C76" i="49"/>
  <c r="C69" i="49"/>
  <c r="F57" i="49"/>
  <c r="K69" i="49"/>
  <c r="F60" i="49"/>
  <c r="G38" i="49"/>
  <c r="L66" i="49"/>
  <c r="D76" i="49"/>
  <c r="F12" i="49"/>
  <c r="F44" i="49"/>
  <c r="C25" i="49"/>
  <c r="F59" i="49"/>
  <c r="CB7" i="2"/>
  <c r="K79" i="49"/>
  <c r="K80" i="49"/>
  <c r="AI7" i="2"/>
  <c r="Q15" i="2"/>
  <c r="G30" i="49"/>
  <c r="I78" i="49"/>
  <c r="L18" i="49"/>
  <c r="K25" i="49"/>
  <c r="K30" i="49"/>
  <c r="L25" i="49"/>
  <c r="I21" i="49"/>
  <c r="F81" i="49"/>
  <c r="K51" i="49"/>
  <c r="I42" i="49"/>
  <c r="E25" i="49"/>
  <c r="I37" i="49"/>
  <c r="I46" i="49"/>
  <c r="K68" i="49"/>
  <c r="L68" i="49"/>
  <c r="D69" i="49"/>
  <c r="E18" i="49"/>
  <c r="I82" i="49"/>
  <c r="F72" i="49"/>
  <c r="F36" i="49"/>
  <c r="F82" i="49"/>
  <c r="F37" i="49"/>
  <c r="F49" i="49"/>
  <c r="L36" i="49"/>
  <c r="D55" i="49"/>
  <c r="F33" i="49"/>
  <c r="F48" i="49"/>
  <c r="D51" i="49"/>
  <c r="F41" i="49"/>
  <c r="F42" i="49"/>
  <c r="I59" i="49"/>
  <c r="F75" i="49"/>
  <c r="F66" i="49"/>
  <c r="F46" i="49"/>
  <c r="E69" i="49"/>
  <c r="K62" i="49"/>
  <c r="F80" i="49"/>
  <c r="I48" i="49"/>
  <c r="F83" i="49"/>
  <c r="K78" i="49"/>
  <c r="F67" i="49"/>
  <c r="F21" i="49"/>
  <c r="K63" i="49"/>
  <c r="I63" i="49"/>
  <c r="L58" i="49"/>
  <c r="K18" i="49"/>
  <c r="G18" i="49"/>
  <c r="I67" i="49"/>
  <c r="I35" i="49"/>
  <c r="U16" i="2"/>
  <c r="U15" i="2" s="1"/>
  <c r="I40" i="49"/>
  <c r="C30" i="49"/>
  <c r="C55" i="49"/>
  <c r="I33" i="49"/>
  <c r="I36" i="49"/>
  <c r="I62" i="49"/>
  <c r="F28" i="49"/>
  <c r="E38" i="49"/>
  <c r="I54" i="49"/>
  <c r="F58" i="49"/>
  <c r="F50" i="49"/>
  <c r="F74" i="49"/>
  <c r="D25" i="49"/>
  <c r="I29" i="49"/>
  <c r="I22" i="49"/>
  <c r="K57" i="49" l="1"/>
  <c r="K55" i="49" s="1"/>
  <c r="J73" i="2"/>
  <c r="J38" i="2"/>
  <c r="J52" i="2"/>
  <c r="J56" i="2"/>
  <c r="J30" i="2"/>
  <c r="J25" i="2"/>
  <c r="J18" i="2"/>
  <c r="H18" i="2"/>
  <c r="IT56" i="2"/>
  <c r="E30" i="49"/>
  <c r="E16" i="49" s="1"/>
  <c r="F69" i="49"/>
  <c r="F38" i="49"/>
  <c r="F30" i="49"/>
  <c r="F25" i="49"/>
  <c r="C16" i="49"/>
  <c r="G55" i="49"/>
  <c r="F20" i="49"/>
  <c r="AB16" i="2"/>
  <c r="IU12" i="2"/>
  <c r="I45" i="49"/>
  <c r="I25" i="49"/>
  <c r="I44" i="49"/>
  <c r="I68" i="49"/>
  <c r="I38" i="49"/>
  <c r="I27" i="49"/>
  <c r="I79" i="49"/>
  <c r="I66" i="49"/>
  <c r="I41" i="49"/>
  <c r="I84" i="49"/>
  <c r="J81" i="2"/>
  <c r="L56" i="2"/>
  <c r="K76" i="49"/>
  <c r="F51" i="49"/>
  <c r="I55" i="49"/>
  <c r="I69" i="49"/>
  <c r="I83" i="49"/>
  <c r="I80" i="49"/>
  <c r="F76" i="49"/>
  <c r="F55" i="49"/>
  <c r="K16" i="49"/>
  <c r="I30" i="49"/>
  <c r="I51" i="49"/>
  <c r="I81" i="49"/>
  <c r="E15" i="49"/>
  <c r="L62" i="49"/>
  <c r="L57" i="49" l="1"/>
  <c r="L55" i="49" s="1"/>
  <c r="L16" i="49" s="1"/>
  <c r="L15" i="49" s="1"/>
  <c r="F18" i="49"/>
  <c r="IU14" i="2"/>
  <c r="C14" i="49"/>
  <c r="I18" i="49"/>
  <c r="C15" i="49"/>
  <c r="L16" i="2"/>
  <c r="L15" i="2" s="1"/>
  <c r="K15" i="49"/>
  <c r="I76" i="49"/>
  <c r="I14" i="49" l="1"/>
  <c r="I12" i="49"/>
  <c r="N16" i="2"/>
  <c r="P34" i="2"/>
  <c r="F34" i="2" s="1"/>
  <c r="P16" i="2" l="1"/>
  <c r="P15" i="2" s="1"/>
  <c r="S15" i="2" s="1"/>
  <c r="N15" i="2"/>
  <c r="IM16" i="2"/>
  <c r="D34" i="49"/>
  <c r="D16" i="49" s="1"/>
  <c r="F16" i="49" s="1"/>
  <c r="F16" i="2"/>
  <c r="F15" i="2" s="1"/>
  <c r="S34" i="2"/>
  <c r="J34" i="2" l="1"/>
  <c r="J16" i="2" s="1"/>
  <c r="J15" i="2" s="1"/>
  <c r="H34" i="2"/>
  <c r="H16" i="2" s="1"/>
  <c r="H15" i="2" s="1"/>
  <c r="IM15" i="2"/>
  <c r="D15" i="49" s="1"/>
  <c r="S16" i="2"/>
  <c r="F34" i="49"/>
  <c r="IO16" i="2"/>
  <c r="IO15" i="2" s="1"/>
  <c r="F15" i="49" s="1"/>
  <c r="I34" i="49" l="1"/>
  <c r="IS16" i="2" l="1"/>
  <c r="IS15" i="2" s="1"/>
  <c r="G74" i="49"/>
  <c r="IP16" i="2" l="1"/>
  <c r="IP15" i="2" s="1"/>
  <c r="G15" i="49" s="1"/>
  <c r="G16" i="49"/>
  <c r="L74" i="49"/>
  <c r="K74" i="49"/>
  <c r="IT16" i="2"/>
  <c r="IT15" i="2" s="1"/>
  <c r="IR79" i="2"/>
  <c r="IV15" i="2" l="1"/>
  <c r="IR16" i="2"/>
  <c r="IR15" i="2" s="1"/>
  <c r="I74" i="49"/>
  <c r="I16" i="49" s="1"/>
  <c r="I15" i="49" l="1"/>
  <c r="IU15" i="2"/>
</calcChain>
</file>

<file path=xl/sharedStrings.xml><?xml version="1.0" encoding="utf-8"?>
<sst xmlns="http://schemas.openxmlformats.org/spreadsheetml/2006/main" count="884" uniqueCount="217">
  <si>
    <t>Գումարը   /հազ.դրամ/</t>
  </si>
  <si>
    <t xml:space="preserve">  փաստացի  կատարո ղական   </t>
  </si>
  <si>
    <t>հաստատված բյուջե</t>
  </si>
  <si>
    <t>փոփոխու-թյուններ  բազային  բյուջեում</t>
  </si>
  <si>
    <t>բազային  բյուջե</t>
  </si>
  <si>
    <t>բյուջետային  հայտ</t>
  </si>
  <si>
    <t>Ծառայողական  ավտոմեքենաների  քանակը</t>
  </si>
  <si>
    <t>Բյուջետային ծախսերի տնտեսագիտական դասակարգման հոդվածի</t>
  </si>
  <si>
    <t>կոդը</t>
  </si>
  <si>
    <t>անվանումը</t>
  </si>
  <si>
    <t>ԸՆԹԱՑԻԿ  ԾԱԽՍԵՐ</t>
  </si>
  <si>
    <t xml:space="preserve"> -Աշխատողների աշխատավարձեր և հավելավճարներ</t>
  </si>
  <si>
    <t xml:space="preserve"> - Պարգևատրումներ, դրամական խրախուսումներ և հատուկ վճարներ</t>
  </si>
  <si>
    <t xml:space="preserve"> -Քաղաքացիական, դատական և պետական ծառայողների պարգևատրում </t>
  </si>
  <si>
    <t xml:space="preserve"> -Այլ վարձատրություններ </t>
  </si>
  <si>
    <t>Էներգետիկ ծառայություններ</t>
  </si>
  <si>
    <t>Ջեռուցման ծառայություններ</t>
  </si>
  <si>
    <t>Կոմունալ ծառայություններ</t>
  </si>
  <si>
    <t>Ջրամատակարարման և ջրահեռացման ծառայություններ</t>
  </si>
  <si>
    <t>Կապի ծառայություններ</t>
  </si>
  <si>
    <t>Ապահովագրական ծախսեր</t>
  </si>
  <si>
    <t>Գույքի և սարքավորումների վարձակալություն</t>
  </si>
  <si>
    <t>Արտագերատեսչական ծախսեր</t>
  </si>
  <si>
    <t>Գործուղումների և շրջագայությունների ծախսեր</t>
  </si>
  <si>
    <t>Ներքին  գործուղումներ</t>
  </si>
  <si>
    <t>Արտասահմանյան գործուղումների գծով ծախսեր</t>
  </si>
  <si>
    <t>Վարչական ծառայություններ</t>
  </si>
  <si>
    <t>Համակարգչային ծառայություններ</t>
  </si>
  <si>
    <t>Տեղեկատվական ծառայություններ</t>
  </si>
  <si>
    <t>Կառավարչական ծառայություններ</t>
  </si>
  <si>
    <t>Կենցաղային և հանրային սննդի ծառայություններ</t>
  </si>
  <si>
    <t>Ներկայացուցչական  ծախսեր</t>
  </si>
  <si>
    <t>Ընդհանուր բնույթի այլ ծառայություններ</t>
  </si>
  <si>
    <t>Մասնագիտական ծառայություններ</t>
  </si>
  <si>
    <t>Շենքերի և կառույցների ընթացիկ նորոգում և պահպանում</t>
  </si>
  <si>
    <t>Մեքենաների և սարքավորումների ընթացիկ նորոգում և պահպանում</t>
  </si>
  <si>
    <t>Ավտոմեքենաների ընթացիկ նորոգում և պահպանում</t>
  </si>
  <si>
    <t>Սարքավորումների ընթացիկ նորոգում և պահպանում</t>
  </si>
  <si>
    <t>Գրասենյակային նյութեր և հագուստ</t>
  </si>
  <si>
    <t>Գրասենյակային պիտույքներ</t>
  </si>
  <si>
    <t>Հագուստ և համազգեստ</t>
  </si>
  <si>
    <t>Գյուղատնտեսական ապրանքներ /սերմեր, բույսեր և այլն/</t>
  </si>
  <si>
    <t>Տրանսպորտային նյութեր /բենզին,յուղեր,այլ նյութեր տրանսպորտային միջոցների համար/</t>
  </si>
  <si>
    <t>Կենցաղային և հանրային սննդի նյութեր /մաքրիչ նյութեր, հիգիենիկ նյութեր, սնունդ և ըմպելիք/</t>
  </si>
  <si>
    <t>Հատուկ նպատակային այլ նյութեր</t>
  </si>
  <si>
    <t>Սուբսիդիաներ ոչ ֆինանսական պետական կազմակերպություններին</t>
  </si>
  <si>
    <t>Ընթացիկ դրամաշնորհներ միջազգային կազմակերպություններին</t>
  </si>
  <si>
    <t>Այլ նպաստներ բյուջեից</t>
  </si>
  <si>
    <t>Այլ հարկեր</t>
  </si>
  <si>
    <t>Պարտադիր վճարներ</t>
  </si>
  <si>
    <t>Այլ  ծախսեր</t>
  </si>
  <si>
    <t>Պահուստային միջոցներ</t>
  </si>
  <si>
    <t>Ծանոթություն. ՙբազային բյուջեն՚ իրենից ներկայացնում է բազային ճշտումների ենթարկված ընթացիկ տարվա բյուջեն:</t>
  </si>
  <si>
    <t>այդ  թվում`</t>
  </si>
  <si>
    <t xml:space="preserve"> ՈՉ ՖԻՆԱՆՍԱԿԱՆ ԱԿՏԻՎՆԵՐԻ ԳԾՈՎ ԾԱԽՍԵՐ</t>
  </si>
  <si>
    <t xml:space="preserve">Տրանսպորտային սարքավորումներ </t>
  </si>
  <si>
    <t>Վարչական  սարքավորումներ</t>
  </si>
  <si>
    <t>Այլ մեքենաներ և սարքավորումներ</t>
  </si>
  <si>
    <t xml:space="preserve">Ոչ նյութական հիմնական միջոցներ </t>
  </si>
  <si>
    <t>Ընդամենը</t>
  </si>
  <si>
    <t xml:space="preserve">  4111</t>
  </si>
  <si>
    <t xml:space="preserve">  4112</t>
  </si>
  <si>
    <t>4113</t>
  </si>
  <si>
    <t>4115</t>
  </si>
  <si>
    <t>Շենքերի պահպանման ծառայություններ /դեռատիզացիա/</t>
  </si>
  <si>
    <t>աղբահանություն</t>
  </si>
  <si>
    <t>այլ</t>
  </si>
  <si>
    <t>ավտոմեքենաների տեխզննություն և բնապահպանական վճար</t>
  </si>
  <si>
    <t>Ընթացիկ սուբվենցիաներ համայնքներին</t>
  </si>
  <si>
    <t>Հաստիքային  միավորների  թիվը</t>
  </si>
  <si>
    <r>
      <t xml:space="preserve">ԱՇԽԱՏԱՆՔԻ  ՎԱՐՁԱՏՐՈՒԹՅՈՒՆ </t>
    </r>
    <r>
      <rPr>
        <b/>
        <sz val="18"/>
        <color indexed="10"/>
        <rFont val="GHEA Grapalat"/>
        <family val="3"/>
      </rPr>
      <t>*</t>
    </r>
  </si>
  <si>
    <t>Էլեկտրաէներգիայով ջեռուցման ծառայություններ</t>
  </si>
  <si>
    <t>ավելացում /նվազեցում/  բազային  բյուջեի  նկատմամբ</t>
  </si>
  <si>
    <t>6 /4+5/</t>
  </si>
  <si>
    <t>8 /7-6/</t>
  </si>
  <si>
    <t>ՀՀ Դատական դեպարտամենտի կենտրոնական մարմին</t>
  </si>
  <si>
    <t>Կարգադրիչների ծառայություն</t>
  </si>
  <si>
    <t>- Կրթաթոշակ</t>
  </si>
  <si>
    <t>Ընդամենը /2014թ-ի բյուջետային հայտ/</t>
  </si>
  <si>
    <t>Ընդամենը /2014թ-ի բյուջետային հայտ/+դատական դպրոց+դատ.ընդ.թ.,փ. և վկ վարձ</t>
  </si>
  <si>
    <t xml:space="preserve">Հիմնավորումներ 8-րդ սյունակում ներկայացված փոփոխությունների վերաբերյալ  </t>
  </si>
  <si>
    <t>ԸՆԴԱՄԵՆԸ ԾԱԽՍԵՐ</t>
  </si>
  <si>
    <t>ՀՀ դատական դեպարտամենտ</t>
  </si>
  <si>
    <t xml:space="preserve">Հայտատուի  անվանումը  </t>
  </si>
  <si>
    <t xml:space="preserve">  Բաժին  N 03  </t>
  </si>
  <si>
    <t xml:space="preserve">  Խումբ   N 03  </t>
  </si>
  <si>
    <t xml:space="preserve">  Դաս     N 01  </t>
  </si>
  <si>
    <t>5134</t>
  </si>
  <si>
    <t>5113</t>
  </si>
  <si>
    <t>Շենքերի և շինությունների ձեռք բերում</t>
  </si>
  <si>
    <t>Շենքերի և շինությունների կապ.վերանորոգում</t>
  </si>
  <si>
    <t>Նախագծահետազոտական ծախսեր</t>
  </si>
  <si>
    <t>Շենքերի և շինությունների կառուցում</t>
  </si>
  <si>
    <t>9 /8-7/</t>
  </si>
  <si>
    <t>5112</t>
  </si>
  <si>
    <t xml:space="preserve">Հիմնավորումներ 7-րդ սյունակում ներկայացված ծախսերի վերաբերյալ  </t>
  </si>
  <si>
    <t>հիմքում դրվել է մշակվող տարածքների մակերեսները, մշակվող քմ տարածքի համար սահմանված սակագինը, ինչպես նաև տարվա ընթացքում նշված ծառայության մատուցման հաճախականությունը</t>
  </si>
  <si>
    <t xml:space="preserve">հաշվարկը կատարվել է ըստ կնքված պայմանագրերի, </t>
  </si>
  <si>
    <t>հաշվարկն իրականացվել է յուրաքանչյուր մեքենայի համար 150.0 հազար դրամ սկզբունքով</t>
  </si>
  <si>
    <t>ավելացել են համակարգիչների ընթացիկ նորոգման ծախսերը` կապված այն հանգամանքի հետ, որ դատարաններում առկա համակարգչային սարքավորումների   շահագործման ժամկետները` ըստ ՀՀ կառավարության N957-Ն որոշմամբ հաստատված ամորտիզացիոն մասհանումների համար սահմանված նորմաների`  լրացել է 2008-2010 թթ.</t>
  </si>
  <si>
    <t>նախատեսվել են դատարանների վարչական շենքերում պատշաճ մաքրություն ապահովելու համար անհրաժեշտ կենցաղային ապրանքների և նյութերի ձեռք բերման ծախսեր</t>
  </si>
  <si>
    <t xml:space="preserve">հաշվարկն իրականացվել է ՀՀ կառավարության 29.12.2005թ. N2335-Ն որոշմամբ սահմանված նորմաներով /օրապահիկի և գիշերավարձի ծախսերով /, </t>
  </si>
  <si>
    <t>4237</t>
  </si>
  <si>
    <t>4239</t>
  </si>
  <si>
    <t>4241</t>
  </si>
  <si>
    <t>4251</t>
  </si>
  <si>
    <t>4252</t>
  </si>
  <si>
    <t>4261</t>
  </si>
  <si>
    <t>4264</t>
  </si>
  <si>
    <t>4267</t>
  </si>
  <si>
    <t>4823</t>
  </si>
  <si>
    <t>4214</t>
  </si>
  <si>
    <t>4221</t>
  </si>
  <si>
    <t>Բազային ճշտումներ են համարվում`  ֆինանսավորման աղբյուրների փոփոխությունը,  որոշակի ապրանքների /աշխատանքների, ծառայությունների/ գների փոփոխությունը, ընթացիկ տարում սկսված ծրագրերի գծով ծախսերի` ըստ տարիների բաշխման փոփոխությունը, նպատակային ծրագրերի փոփոխությունը, միանվագ հատկացումները:</t>
  </si>
  <si>
    <t>2020թ.</t>
  </si>
  <si>
    <t>2022թ. բյուջետային հայտ</t>
  </si>
  <si>
    <t>Հավելված</t>
  </si>
  <si>
    <t>Հայաստանի Հանրապետության</t>
  </si>
  <si>
    <t>բարձրագույն դատական խորհրդի</t>
  </si>
  <si>
    <t>որոշման հավելված 1</t>
  </si>
  <si>
    <t xml:space="preserve">1.Դատավորների, ԲԴԽ-ի, Դատական դեպարտամենտի ղեկավարի աշխատավարձի բարձրացում 2020 թվականին  2019 թվականի համեմատ աշխատավարձի 50 տոկոսի չափով, 2021-2022 թվականներին 100 տոկոսի չափով, պետական ծառայողների աշխատավարձի բարձրացում 2020 թվականին  2019 թվականի համեմատ աշխատավարձի 30 տոկոսի չափով, 2021 թվականին՝ 60 տոկոսի չափով, 2022 թվականին՝ 100 տոկոսի չափով:   2020 թվականի համար ավելացվել է նաև ՀՀ սնանկության դատարանում  ներդրումային վեճեր քննող 4 դատավորի և 12  դատական ծառայողների հաստիքներ, իսկ Վերաքննիչ քաղաքացիական դատարանում ավելացվել են սնանկության և ներդրումային վեճերով բողոքների քննության երկու մասնագիտացված կազմերի հաստիքներ՝ երեքական դատավորով, 14 դատական ծառայողներով:
 2021-2022 թվականների աշխատավարձի հաշվարկում ներառվել են համակարգչային ծառայության առաջատար մասնագետ-թարգմանչի 4  /ովքեր ապահովելու են դատական համակարգի պաշտոնական կայքի ռուսերեն և անգլերեն թարգմանությունը/, ԴԱՏ /դատական իշխանության «ամպային» տվյալներ/ կենտրոնի սպասարկող առաջատար մասնագետի 22 /էլեկտրոնային արդարադատության ներդրման հետ միաժամանակ անհրաժեշտ է լինելու 44 հաստիք, որից 22-ը կհամալրվեն կադրային ներքին վերաբաշխումների միջոցով/, դատավորի 15 և  դատական ծառայողի 45 հաստիք /Երևան քաղաքի և մարզային դատարանների ծանրաբեռնվածության և առկա ծանրաբեռնվածությունը հավասարակշռելու նպատակով անհրաժեշտ դատավորների հաստիքների քանակի վերլուծությունը կցվում է/:
</t>
  </si>
  <si>
    <t>Դատական համակարգի աշխատողների պարգևատրման ֆոնդի հաշվարկի համար հիմք է հանդիսացել  «Պետական պաշտոններ և պետական ծառայության պաշտոններ զբաղեցնող անձանց վարձատրության մասին» ՀՀ օրենքի 6-րդ հոդվածի 6-րդ մասը</t>
  </si>
  <si>
    <t>հաշվարկն իրականացվել է էլեկտրաէներգիայի և ջեռուցման հիմքում դրվող նորմաների վերաբերյալ ՀՀ կառավարության 28.04.05թ 629-Ն որոշմանը, ինչպես նաև  ՀՀ հանրային ծառայությունները կարգավորող հանձնաժողովի 23.12.2016թ.  N422-Ն,  25.11.2016թ.  N333-Ն որոշումներին համապատասխան</t>
  </si>
  <si>
    <t>հաշվարկն իրականացվել է ՀՀ հանրային ծառայությունները կարգավորող հանձնաժողովի 22,11,2017 թվականի ՙՎԵՈԼԻԱ ՋՈւՐ՚ փակ բաժնետիրական ընկերության կողմից սպառողներին խմելու ջրի մատակարարման, ջրահեռացման և կեղտաջրերի մաքրման ծառայությունների մատուցման սակագների սահմանման մասին՚ N499-Ն , ՀՀ Կառավարության 21,12,2017 թվականի 1697-Ն որոշումները</t>
  </si>
  <si>
    <t>2020թ. փոփոխությունը պայմանավորված է դատական գործերի աճով պայմանավորված փոստային ծախսերով, իսկ 2021-2022թթ. նվազեցումը պայմանավորված է էլեկտրոնային արդարադատության ներդրմամբ</t>
  </si>
  <si>
    <t>փոփոխությունը պայմանավորված է տեսածրագրերի արտադրության պլանավորմամբ, ՀԾ համակարգչային ծրագրի սպասարկման վճարների թանկացումով /հիմք Հայկական Ծրագրեր ընկերության մատուցած ծառայությունների գնացուցակը/, ինչպես նաև ԴԱՀ-ի և այլ էլեկտրոնային համակարգերի փոխգործելիության ապահովման համար նախատեսված ծախսով և ինտերնետով հրապարակային և անհատական ծանուցման մասին ՀՀ օրենքի պահանջների կատարման նպատակով ՀՀ քաղաքացիներին և կազմակերպություններին ինտերնետի միջոցով անհատական ծանուցումներ ուղարկելու համար նախատեսված E-CITIZEN.am էլեկտրոնային փոստով /համաձայն ՀՀ կառավարության աշխատակազմի ղեկավար-նախարարի 22.03.2016թ 02/36/3939-16 գրության և ՀՀ կառավարության 12.11.2015թ. 1385-Ն որոշման/, ինչպես նաև ներդրված էլեկտրոնային արդարադատության համակարգի ծրագրերի  սպասարկմամբ</t>
  </si>
  <si>
    <t>փոփոխությունը պայմանավորված է նշված հոդվածով դատարաններում գործերի քանակային աճով պայմանավորված ձևաթղթերի տպագրական աշխատանքների ավելացմամբ</t>
  </si>
  <si>
    <t xml:space="preserve">փոփոխությունը պայմանավորված է նշված հոդվածով դատարաններում տարիների ընթացքում կուտակված շուրջ 472784 արխիվացման  ենթակա  դատական գործերի արխիվացման համար անհրաժեշտ գումարի պլանավորմամբ` 165474,5 հազար դրամ, շուրջ 210969 արխիվացված գործերի թվայնացման համար անհրաժեշտ 88747,2 հազ.դրամ գումարի պլանավորմամբ, ինչպես նաև դատարանների  շենքերի ճակատային վիտրաժների լվացման համար ծախսի պլանավորմամբ` 583,4 հազար դրամ  </t>
  </si>
  <si>
    <t xml:space="preserve">հաշվարկն իրականացվել է նշված հոդվածում ներառված ծառայությունների/անվտանգության համակարգերի սպասարկում, հակահրդեհային անվտանգության փորձաքննություն, վերելակների, կաթսաների անվտանգության փորձաքննություն և այլն/ վերաբերյալ իրականացված գնային հարցումների, կնքված պայմանագրերի հիման վրա, </t>
  </si>
  <si>
    <t>հաշվարկն իրականացվել է` դատարանների նստավայրերի շենքերի վերանորոգման համար անհրաժեշտ գումարները</t>
  </si>
  <si>
    <t>2020թ. գործերի քանակի աճով պայմանավորված մեծացել է նաև թղթի ծախսը, իսկ 2021-2022թթ. Էլեկտրոնային արդարադատության ներդրմամբ թղթի, ծրարի, լազերային սկավառակի ծախսը զգալի նվազել է</t>
  </si>
  <si>
    <t xml:space="preserve">հաշվարկը կատարվել է Կառավարության 20.12.2018 թվականի «Դատական կարգադրիչի համազգեստի, Դատական կարգադրիչի համազգեստի տարբերանշանների և խորհրդանշանի նկարագիրը սահմանելու և Հայաստանի Հանրապետության կառավարության 2008 թվականի հունվարի 17-ի թիվ 43-Ա որոշումն ուժը կորցրած ճանաչելու մասին» թիվ 1517-Ա  որոշման պահանջներին համապատասխան, որպես գնային կողմնորոշիչ վերցվել է տարվա ընթացքում կայացած մրցույթների շրջանակներում ներկայացված գնային առաջարկները, ինչպես նաև կնքված պայմանգրերի գները  </t>
  </si>
  <si>
    <t>նախատեսվել են ՀՀ եռագույն դրոշների, վկայականների, զինանշանների և համակարգչային այլ ածանցյալ մասերի, ինչպես նաև  Կառավարության 17.01.19թ. «Զենք կրելու իրավունք ունեցող դատական կարգադրիչների պաշտոնների անվանացանկը, հատկացվող զենքի տեսակը, ձևը, մոդելը և քանակը, ինչպես նաև հատուկ միջոցների ցանկը սահմանելու մասին»  թիվ 43-Ն որոշման պահանջներին համապատասխան զենքի ձեռք բերման ծախսեր</t>
  </si>
  <si>
    <t>Դատավորների թեկնածուների ցուցակի համալրման նպատակով անցկացվող որակավորման ստուգման գրավոր քննության քննական հարցերի մշակման համար նախատեսվել է 200,0 հազ դրամ, իսկ գնահատման  հանձնաժողովի անդամներին /70*7*5,0=2450.0 հազար դրամ/ հատուցելու նպատակով պլանավորվել է հատուցման գումար, ինչպես նաև Կառավարության 28.06.18թ. «Իր մշտական բնակության վայրից դուրս պաշտոնի նշանակված դատավորին տվյալ վայրում բնակարանի վարձին համարժեք փոխհատուցում տրամադրելու կարգը, առավելագույն չափն ու ժամկետը սահմանելու մասին»  թիվ 717-Ն որոշման պահանջներին համապատասխան դատավորներին բնակվարձի փոխհատուցման նպատակով պլանավորվել է  39120,0 հազ.դրամ գումար</t>
  </si>
  <si>
    <t>ՀՀ Երևան քաղաքի ավագանու 23.12.11թ.N360-Ն որոշում և գյուղական և քաղաքային համայնքների ավագանու որոշումներ</t>
  </si>
  <si>
    <t xml:space="preserve">Դատարանների որոշ նստավայրերում, ինչպես նաև արխիվում նորմալ աշխատանքային պայմանների կազմակերպման նպատակով շենքերի վերակառուցման կամ նոր շենքերի կառուցման համար 2020թ. պլանավորվել է 3172730.0 հազ.դրամ, իսկ 2021թ.՝ 1960700.0 հազ.դրամ գումար </t>
  </si>
  <si>
    <t>Ամորտիզացիոն ժամկետը լրանալով /ՀՀ ֆինանսների նախարարի N787-Ն հրամանով հաստ. Կարգի 13-րդ կետ/ պայմանավորված ավտոմեքենայի ձեռքբերման անհրաժեշտություն</t>
  </si>
  <si>
    <t>Ամորտիզացիոն ժամկետը լրանալու/ՀՀ ֆինանսների նախարարի 31.10.2007թ. N787-Ն հրամանով հաստ. Կարգի 13-րդ կետ/,  ինչպես նաևէլեկտրոնային արդարադատության ներդրմամբ պայմանավորված համակարգչային տեխնիկայի և գրասենյակային գույքի ձեռքբերման անհրաժեշտություն</t>
  </si>
  <si>
    <t>Աշխատաժամանակի արդյունավետ օգտագործման, ծախսատարության կրճատման, դատավորների ծանրաբեռնվածության օպտիմալացման, կոռուպցիոն ռիսկերի նվազեցման, արդարադատության մատչելիության և արդյունավետության բարձրացման նպատակով էլեկտրոնային արդարադատության համակարգի ծրագրի ներդրում երեք փուլով՝ 2020թ .- 966000.0 հազ.դրամ, 2021թ. - 1449000.0 հազ.դրամ, 2022թ .- 966000.0 հազ.դրամ գումարով</t>
  </si>
  <si>
    <t>Դատարանների որոշ նստավայրերում, ինչպես նաև արխիվում նորմալ աշխատանքային պայմանների կազմակերպման նպատակով շենքերի վերակառուցման կամ նոր շենքերի կառուցման աշխատանքների նախագծանախահաշվային փաստաթղթերի կազմում</t>
  </si>
  <si>
    <t>2021թ.</t>
  </si>
  <si>
    <r>
      <t>2019թ.</t>
    </r>
    <r>
      <rPr>
        <b/>
        <sz val="18"/>
        <color indexed="10"/>
        <rFont val="GHEA Grapalat"/>
        <family val="3"/>
      </rPr>
      <t>*</t>
    </r>
  </si>
  <si>
    <t>2023թ. բյուջետային հայտ</t>
  </si>
  <si>
    <t>2021թ   -ի թիվ ԲԴԽ-</t>
  </si>
  <si>
    <t>Աշխատակազմի մասնագիտական զարգացման ծառայություններ</t>
  </si>
  <si>
    <t>Առողջապահական և լաբորատոր նյութեր</t>
  </si>
  <si>
    <t xml:space="preserve"> Ընթացիկ դրամաշնորհներ պետական և համայնքային  առևտրային կազմակերպություններին</t>
  </si>
  <si>
    <t>4639</t>
  </si>
  <si>
    <t>Այլ ընթացիկ դրամաշնորհներ</t>
  </si>
  <si>
    <t>2024թ.</t>
  </si>
  <si>
    <t xml:space="preserve">2026թ. </t>
  </si>
  <si>
    <t>2026թ. բյուջետային հայտ</t>
  </si>
  <si>
    <t>ԱՇԽԱՏԱՆՔԻ  ՎԱՐՁԱՏՐՈՒԹՅՈՒՆ *</t>
  </si>
  <si>
    <t xml:space="preserve">Երևան քաղաքի առաջին ատյանի ընդհանուր իրավասության քաղաքացիական  դատարան </t>
  </si>
  <si>
    <t xml:space="preserve">Երևան քաղաքի առաջին ատյանի ընդհանուր իրավասության քրեական դատարան </t>
  </si>
  <si>
    <t>4212</t>
  </si>
  <si>
    <t>4213</t>
  </si>
  <si>
    <t>4215</t>
  </si>
  <si>
    <t>4216</t>
  </si>
  <si>
    <t>4217</t>
  </si>
  <si>
    <t>4231</t>
  </si>
  <si>
    <t>4232</t>
  </si>
  <si>
    <t>4233</t>
  </si>
  <si>
    <t>4234</t>
  </si>
  <si>
    <t>4235</t>
  </si>
  <si>
    <t>4236</t>
  </si>
  <si>
    <t>4266</t>
  </si>
  <si>
    <t>4269</t>
  </si>
  <si>
    <t>4511</t>
  </si>
  <si>
    <t>4621</t>
  </si>
  <si>
    <t>4638</t>
  </si>
  <si>
    <t>4729</t>
  </si>
  <si>
    <t>4822</t>
  </si>
  <si>
    <t>4861</t>
  </si>
  <si>
    <t>4891</t>
  </si>
  <si>
    <t>5121</t>
  </si>
  <si>
    <t>5122</t>
  </si>
  <si>
    <t>5129</t>
  </si>
  <si>
    <t>5132</t>
  </si>
  <si>
    <t>4262</t>
  </si>
  <si>
    <t>4632</t>
  </si>
  <si>
    <t>11001 ԲԱՐՁՐԱԳՈՒՅՆ ԴԱՏԱԿԱՆ ԽՈՐՀՈՒՐԴ</t>
  </si>
  <si>
    <t>11002 ՀՀ Վճռաբեկ դատարան</t>
  </si>
  <si>
    <t>11003 Վերաքննիչ քաղաքացիական դատարան</t>
  </si>
  <si>
    <t>11004 Վերաքննիչ քրեական դատարան</t>
  </si>
  <si>
    <t>11005 Վերաքննիչ վարչական դատարան</t>
  </si>
  <si>
    <t>11006 Վարչական դատարան</t>
  </si>
  <si>
    <t xml:space="preserve">11008 ՀՀ Արագածոտնի մարզի առաջին ատյանի ընդհանուր իրավասության դատարան </t>
  </si>
  <si>
    <t xml:space="preserve">11009 ՀՀ Արարատի Վայոց Ձորի մարզերի առաջին ատյանի ընդհանուր իրավասության դատարան </t>
  </si>
  <si>
    <t xml:space="preserve">11010 ՀՀ Արմավիրի մարզի առաջին ատյանի ընդհանուր իրավասության դատարան </t>
  </si>
  <si>
    <t xml:space="preserve">11011 ՀՀ Գեղարքունիքի մարզի առաջին ատյանի ընդհանուր իրավասության դատարան </t>
  </si>
  <si>
    <t xml:space="preserve">11012 ՀՀ Լոռու մարզի առաջին ատյանի ընդհանուր իրավասության դատարան </t>
  </si>
  <si>
    <t xml:space="preserve">11013 ՀՀ Կոտայքի մարզի առաջին ատյանի ընդհանուր իրավասության դատարան </t>
  </si>
  <si>
    <t xml:space="preserve">11014 ՀՀ Շիրակի մարզի առաջին ատյանի ընդհանուր իրավասության դատարան </t>
  </si>
  <si>
    <t xml:space="preserve">11015 ՀՀ Սյունիքի մարզի առաջին ատյանի ընդհանուր իրավասության դատարան </t>
  </si>
  <si>
    <t xml:space="preserve">11016 ՀՀ Տավուշի մարզի առաջին ատյանի ընդհանուր իրավասության դատարան </t>
  </si>
  <si>
    <t xml:space="preserve">11017 ՀՀ Սնանկության դատարան </t>
  </si>
  <si>
    <t xml:space="preserve">11019 ՀՀ Հակակոռուպցիոն դատարան </t>
  </si>
  <si>
    <t xml:space="preserve">11020 ՀՀ Վերաքննիչ հակակոռուպցիոն դատարան </t>
  </si>
  <si>
    <t>11018 ՀՀ դատարանների պահուստային ֆոնդ</t>
  </si>
  <si>
    <t>11021 Դատավորների և դատական կարգադրիչների հատուկ պատրաստականության դասընթացների անցկացում և դատական համակարգի քաղաքացիական ծառայողների վերապատրաստում</t>
  </si>
  <si>
    <t>31001 Բարձրագույն դատական խորհրդի տեխնիկական հագեցվածության բարելավում</t>
  </si>
  <si>
    <t>31002 Բարձրագույն դատական խորհրդի և դատարանների շենքային պայմանների  բարելավում</t>
  </si>
  <si>
    <t>31003 Բարձրագույն դատական խորհրդի տրանսպորտային միջոցներով ապահովվածության բարելավում</t>
  </si>
  <si>
    <t>Ընթացիկ դրամաշնորհներ պետական կառավարման հատվածին</t>
  </si>
  <si>
    <t>4631</t>
  </si>
  <si>
    <r>
      <t>2023թ.</t>
    </r>
    <r>
      <rPr>
        <b/>
        <sz val="18"/>
        <rFont val="GHEA Grapalat"/>
        <family val="3"/>
      </rPr>
      <t>*</t>
    </r>
  </si>
  <si>
    <t>2025թ.</t>
  </si>
  <si>
    <t xml:space="preserve">2027թ. </t>
  </si>
  <si>
    <t>2027թ. բյուջետային հայտ</t>
  </si>
  <si>
    <t>Դատարանի ներկայացրած</t>
  </si>
  <si>
    <r>
      <t>2024թ.</t>
    </r>
    <r>
      <rPr>
        <b/>
        <sz val="18"/>
        <rFont val="GHEA Grapalat"/>
        <family val="3"/>
      </rPr>
      <t>*</t>
    </r>
  </si>
  <si>
    <t>2026թ.</t>
  </si>
  <si>
    <t xml:space="preserve">2028թ. </t>
  </si>
  <si>
    <t>2028թ. բյուջետային հայտ</t>
  </si>
  <si>
    <t>4824</t>
  </si>
  <si>
    <t xml:space="preserve"> -Պետական հատվածի տարբեր մակարդակների կողմից միմյանց նկատմամբ կիրառվող տույժեր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</si>
</sst>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-;\-* #,##0.00_-;_-* &quot;-&quot;??_-;_-@_-"/>
    <numFmt numFmtId="165" formatCode="_-* #,##0.00\ _₽_-;\-* #,##0.00\ _₽_-;_-* &quot;-&quot;??\ _₽_-;_-@_-"/>
    <numFmt numFmtId="166" formatCode="0.0"/>
    <numFmt numFmtId="167" formatCode="_-* #,##0.0_-;\-* #,##0.0_-;_-* &quot;-&quot;??_-;_-@_-"/>
    <numFmt numFmtId="168" formatCode="_-* #,##0.0_р_._-;\-* #,##0.0_р_._-;_-* &quot;-&quot;?_р_._-;_-@_-"/>
    <numFmt numFmtId="169" formatCode="#,##0.0"/>
    <numFmt numFmtId="170" formatCode="_-* #,##0.00&quot;р.&quot;_-;\-* #,##0.00&quot;р.&quot;_-;_-* &quot;-&quot;??&quot;р.&quot;_-;_-@_-"/>
    <numFmt numFmtId="171" formatCode="_-* #,##0.00_р_._-;\-* #,##0.00_р_._-;_-* &quot;-&quot;??_р_._-;_-@_-"/>
    <numFmt numFmtId="172" formatCode="#,##0.0000000000"/>
    <numFmt numFmtId="173" formatCode="#,##0.00000000000"/>
    <numFmt numFmtId="174" formatCode="#,##0.000000000000"/>
  </numFmts>
  <fonts count="3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GHEA Grapalat"/>
      <family val="3"/>
    </font>
    <font>
      <sz val="10"/>
      <name val="GHEA Grapalat"/>
      <family val="3"/>
    </font>
    <font>
      <u/>
      <sz val="10"/>
      <name val="GHEA Grapalat"/>
      <family val="3"/>
    </font>
    <font>
      <b/>
      <sz val="10"/>
      <name val="GHEA Grapalat"/>
      <family val="3"/>
    </font>
    <font>
      <sz val="8"/>
      <name val="GHEA Grapalat"/>
      <family val="3"/>
    </font>
    <font>
      <b/>
      <sz val="8"/>
      <color indexed="8"/>
      <name val="GHEA Grapalat"/>
      <family val="3"/>
    </font>
    <font>
      <b/>
      <sz val="18"/>
      <color indexed="10"/>
      <name val="GHEA Grapalat"/>
      <family val="3"/>
    </font>
    <font>
      <b/>
      <sz val="10"/>
      <color indexed="10"/>
      <name val="GHEA Grapalat"/>
      <family val="3"/>
    </font>
    <font>
      <b/>
      <sz val="18"/>
      <name val="GHEA Grapalat"/>
      <family val="3"/>
    </font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0"/>
      <color rgb="FF0070C0"/>
      <name val="GHEA Grapalat"/>
      <family val="3"/>
    </font>
    <font>
      <sz val="10"/>
      <color theme="1"/>
      <name val="GHEA Grapalat"/>
      <family val="3"/>
    </font>
    <font>
      <sz val="10"/>
      <color rgb="FFFF0000"/>
      <name val="GHEA Grapalat"/>
      <family val="3"/>
    </font>
    <font>
      <sz val="14"/>
      <name val="GHEA Grapalat"/>
      <family val="3"/>
    </font>
    <font>
      <sz val="10"/>
      <name val="Arial"/>
      <family val="2"/>
      <charset val="204"/>
    </font>
    <font>
      <b/>
      <sz val="11"/>
      <name val="GHEA Grapalat"/>
      <family val="3"/>
    </font>
    <font>
      <sz val="10"/>
      <name val="Arial Armenian"/>
      <family val="2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04"/>
    </font>
    <font>
      <sz val="10"/>
      <name val="Times Armeni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Arial Armenian"/>
      <family val="2"/>
    </font>
    <font>
      <sz val="10"/>
      <name val="Arial Armenian"/>
      <family val="2"/>
    </font>
    <font>
      <sz val="14"/>
      <color theme="1"/>
      <name val="GHEA Grapalat"/>
      <family val="3"/>
    </font>
    <font>
      <b/>
      <sz val="10"/>
      <color theme="1"/>
      <name val="GHEA Grapalat"/>
      <family val="3"/>
    </font>
    <font>
      <sz val="12"/>
      <name val="Arial Armenian"/>
      <family val="2"/>
    </font>
    <font>
      <sz val="11"/>
      <color indexed="8"/>
      <name val="Times Armenian"/>
      <family val="2"/>
    </font>
    <font>
      <sz val="11"/>
      <color indexed="8"/>
      <name val="Calibri"/>
      <family val="2"/>
      <charset val="204"/>
    </font>
    <font>
      <sz val="11"/>
      <color theme="1"/>
      <name val="Times Armenian"/>
      <family val="2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6">
    <xf numFmtId="0" fontId="0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4" fillId="0" borderId="0"/>
    <xf numFmtId="0" fontId="20" fillId="0" borderId="0"/>
    <xf numFmtId="165" fontId="14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0" fontId="22" fillId="0" borderId="0"/>
    <xf numFmtId="0" fontId="28" fillId="0" borderId="0"/>
    <xf numFmtId="0" fontId="3" fillId="0" borderId="0"/>
    <xf numFmtId="0" fontId="2" fillId="0" borderId="0"/>
    <xf numFmtId="0" fontId="2" fillId="0" borderId="0"/>
    <xf numFmtId="0" fontId="22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2" fillId="0" borderId="0"/>
    <xf numFmtId="0" fontId="26" fillId="0" borderId="0"/>
    <xf numFmtId="0" fontId="2" fillId="0" borderId="0"/>
    <xf numFmtId="0" fontId="14" fillId="0" borderId="0"/>
    <xf numFmtId="0" fontId="14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25" fillId="0" borderId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" fillId="0" borderId="0"/>
    <xf numFmtId="0" fontId="27" fillId="0" borderId="0"/>
    <xf numFmtId="0" fontId="27" fillId="0" borderId="0"/>
    <xf numFmtId="0" fontId="26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3" fillId="0" borderId="0"/>
    <xf numFmtId="0" fontId="24" fillId="0" borderId="0"/>
    <xf numFmtId="0" fontId="23" fillId="0" borderId="0"/>
    <xf numFmtId="165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9" fillId="0" borderId="0"/>
    <xf numFmtId="1" fontId="32" fillId="0" borderId="0"/>
    <xf numFmtId="171" fontId="26" fillId="0" borderId="0" applyFont="0" applyFill="0" applyBorder="0" applyAlignment="0" applyProtection="0"/>
    <xf numFmtId="0" fontId="1" fillId="0" borderId="0"/>
    <xf numFmtId="0" fontId="35" fillId="0" borderId="0"/>
    <xf numFmtId="0" fontId="33" fillId="0" borderId="0"/>
    <xf numFmtId="0" fontId="3" fillId="0" borderId="0"/>
    <xf numFmtId="0" fontId="26" fillId="0" borderId="0"/>
    <xf numFmtId="0" fontId="1" fillId="0" borderId="0"/>
    <xf numFmtId="0" fontId="34" fillId="0" borderId="0"/>
    <xf numFmtId="0" fontId="3" fillId="0" borderId="0"/>
    <xf numFmtId="170" fontId="26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6" fillId="0" borderId="0"/>
    <xf numFmtId="0" fontId="3" fillId="0" borderId="0"/>
    <xf numFmtId="0" fontId="14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</cellStyleXfs>
  <cellXfs count="206">
    <xf numFmtId="0" fontId="0" fillId="0" borderId="0" xfId="0"/>
    <xf numFmtId="0" fontId="9" fillId="0" borderId="1" xfId="0" applyFont="1" applyBorder="1" applyAlignment="1">
      <alignment horizontal="center" wrapText="1"/>
    </xf>
    <xf numFmtId="0" fontId="8" fillId="2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/>
    <xf numFmtId="0" fontId="6" fillId="0" borderId="0" xfId="1" applyFont="1"/>
    <xf numFmtId="0" fontId="9" fillId="0" borderId="0" xfId="1" applyFont="1"/>
    <xf numFmtId="0" fontId="9" fillId="0" borderId="1" xfId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6" fillId="0" borderId="0" xfId="1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 wrapText="1"/>
    </xf>
    <xf numFmtId="49" fontId="8" fillId="0" borderId="3" xfId="1" applyNumberFormat="1" applyFont="1" applyFill="1" applyBorder="1" applyAlignment="1">
      <alignment horizontal="left" vertical="center" wrapText="1"/>
    </xf>
    <xf numFmtId="49" fontId="8" fillId="0" borderId="1" xfId="1" applyNumberFormat="1" applyFont="1" applyFill="1" applyBorder="1" applyAlignment="1">
      <alignment horizontal="left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9" fillId="0" borderId="0" xfId="1" applyFont="1" applyFill="1" applyBorder="1"/>
    <xf numFmtId="0" fontId="6" fillId="0" borderId="0" xfId="1" applyFont="1" applyFill="1" applyBorder="1"/>
    <xf numFmtId="0" fontId="6" fillId="0" borderId="0" xfId="1" applyFont="1" applyAlignment="1">
      <alignment horizontal="left"/>
    </xf>
    <xf numFmtId="0" fontId="6" fillId="4" borderId="0" xfId="1" applyFont="1" applyFill="1" applyAlignment="1">
      <alignment horizontal="center"/>
    </xf>
    <xf numFmtId="0" fontId="6" fillId="4" borderId="0" xfId="1" applyFont="1" applyFill="1" applyBorder="1" applyAlignment="1">
      <alignment horizontal="center" wrapText="1"/>
    </xf>
    <xf numFmtId="0" fontId="6" fillId="4" borderId="0" xfId="1" applyFont="1" applyFill="1" applyBorder="1" applyAlignment="1">
      <alignment horizontal="center"/>
    </xf>
    <xf numFmtId="0" fontId="8" fillId="4" borderId="0" xfId="1" applyFont="1" applyFill="1" applyBorder="1" applyAlignment="1">
      <alignment horizontal="center" wrapText="1"/>
    </xf>
    <xf numFmtId="167" fontId="8" fillId="5" borderId="1" xfId="1" applyNumberFormat="1" applyFont="1" applyFill="1" applyBorder="1" applyAlignment="1">
      <alignment horizontal="center" vertical="center" wrapText="1"/>
    </xf>
    <xf numFmtId="167" fontId="6" fillId="5" borderId="1" xfId="1" applyNumberFormat="1" applyFont="1" applyFill="1" applyBorder="1" applyAlignment="1">
      <alignment horizontal="center" vertical="center" wrapText="1"/>
    </xf>
    <xf numFmtId="167" fontId="8" fillId="5" borderId="1" xfId="0" applyNumberFormat="1" applyFont="1" applyFill="1" applyBorder="1" applyAlignment="1">
      <alignment horizontal="center" vertical="center" wrapText="1"/>
    </xf>
    <xf numFmtId="0" fontId="6" fillId="6" borderId="0" xfId="1" applyFont="1" applyFill="1" applyAlignment="1">
      <alignment horizontal="center"/>
    </xf>
    <xf numFmtId="167" fontId="8" fillId="0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Fill="1" applyBorder="1" applyAlignment="1">
      <alignment horizontal="center" vertical="center" wrapText="1"/>
    </xf>
    <xf numFmtId="167" fontId="16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167" fontId="17" fillId="0" borderId="1" xfId="0" applyNumberFormat="1" applyFont="1" applyFill="1" applyBorder="1" applyAlignment="1">
      <alignment horizontal="center" vertical="center" wrapText="1"/>
    </xf>
    <xf numFmtId="167" fontId="6" fillId="0" borderId="1" xfId="1" applyNumberFormat="1" applyFont="1" applyFill="1" applyBorder="1" applyAlignment="1">
      <alignment horizontal="center" vertical="center" wrapText="1"/>
    </xf>
    <xf numFmtId="167" fontId="8" fillId="0" borderId="1" xfId="1" applyNumberFormat="1" applyFont="1" applyFill="1" applyBorder="1" applyAlignment="1">
      <alignment horizontal="center" vertical="center" wrapText="1"/>
    </xf>
    <xf numFmtId="0" fontId="8" fillId="0" borderId="0" xfId="1" applyFont="1" applyFill="1" applyAlignment="1">
      <alignment horizontal="center" vertical="center"/>
    </xf>
    <xf numFmtId="167" fontId="18" fillId="0" borderId="1" xfId="1" applyNumberFormat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wrapText="1"/>
    </xf>
    <xf numFmtId="0" fontId="12" fillId="0" borderId="0" xfId="1" applyFont="1" applyFill="1" applyBorder="1" applyAlignment="1">
      <alignment horizontal="left" wrapText="1"/>
    </xf>
    <xf numFmtId="0" fontId="12" fillId="0" borderId="0" xfId="1" applyFont="1" applyFill="1" applyBorder="1" applyAlignment="1">
      <alignment horizontal="center" wrapText="1"/>
    </xf>
    <xf numFmtId="0" fontId="6" fillId="0" borderId="0" xfId="1" applyFont="1" applyFill="1" applyBorder="1" applyAlignment="1">
      <alignment horizontal="centerContinuous"/>
    </xf>
    <xf numFmtId="0" fontId="8" fillId="0" borderId="0" xfId="1" applyFont="1" applyFill="1" applyBorder="1" applyAlignment="1">
      <alignment horizontal="centerContinuous" wrapText="1"/>
    </xf>
    <xf numFmtId="0" fontId="6" fillId="0" borderId="0" xfId="1" applyFont="1" applyFill="1" applyBorder="1" applyAlignment="1">
      <alignment horizontal="centerContinuous" wrapText="1"/>
    </xf>
    <xf numFmtId="0" fontId="6" fillId="0" borderId="0" xfId="1" applyFont="1" applyFill="1" applyAlignment="1">
      <alignment horizontal="center"/>
    </xf>
    <xf numFmtId="0" fontId="6" fillId="0" borderId="0" xfId="1" applyFont="1" applyFill="1"/>
    <xf numFmtId="0" fontId="8" fillId="0" borderId="0" xfId="1" applyFont="1" applyFill="1" applyBorder="1" applyAlignment="1">
      <alignment horizontal="centerContinuous"/>
    </xf>
    <xf numFmtId="0" fontId="9" fillId="0" borderId="0" xfId="1" applyFont="1" applyFill="1"/>
    <xf numFmtId="0" fontId="7" fillId="0" borderId="2" xfId="1" applyFont="1" applyFill="1" applyBorder="1" applyAlignment="1">
      <alignment horizontal="left" wrapText="1"/>
    </xf>
    <xf numFmtId="0" fontId="8" fillId="0" borderId="2" xfId="1" applyFont="1" applyFill="1" applyBorder="1" applyAlignment="1"/>
    <xf numFmtId="0" fontId="8" fillId="0" borderId="2" xfId="1" applyFont="1" applyFill="1" applyBorder="1" applyAlignment="1">
      <alignment wrapText="1"/>
    </xf>
    <xf numFmtId="0" fontId="8" fillId="0" borderId="2" xfId="1" applyFont="1" applyFill="1" applyBorder="1" applyAlignment="1">
      <alignment horizontal="centerContinuous" wrapText="1"/>
    </xf>
    <xf numFmtId="0" fontId="6" fillId="0" borderId="2" xfId="1" applyFont="1" applyFill="1" applyBorder="1" applyAlignment="1">
      <alignment horizontal="centerContinuous" wrapText="1"/>
    </xf>
    <xf numFmtId="0" fontId="7" fillId="0" borderId="0" xfId="1" applyFont="1" applyFill="1" applyBorder="1" applyAlignment="1">
      <alignment horizontal="left" wrapText="1"/>
    </xf>
    <xf numFmtId="0" fontId="6" fillId="0" borderId="7" xfId="1" applyFont="1" applyFill="1" applyBorder="1" applyAlignment="1">
      <alignment horizontal="left"/>
    </xf>
    <xf numFmtId="0" fontId="6" fillId="0" borderId="0" xfId="1" applyFont="1" applyFill="1" applyBorder="1" applyAlignment="1">
      <alignment horizontal="center" wrapText="1"/>
    </xf>
    <xf numFmtId="167" fontId="6" fillId="0" borderId="0" xfId="1" applyNumberFormat="1" applyFont="1" applyFill="1" applyBorder="1" applyAlignment="1">
      <alignment horizontal="center" wrapText="1"/>
    </xf>
    <xf numFmtId="168" fontId="6" fillId="0" borderId="0" xfId="1" applyNumberFormat="1" applyFont="1" applyFill="1" applyBorder="1" applyAlignment="1">
      <alignment horizontal="center" wrapText="1"/>
    </xf>
    <xf numFmtId="0" fontId="6" fillId="0" borderId="9" xfId="1" applyFont="1" applyFill="1" applyBorder="1" applyAlignment="1">
      <alignment horizontal="left"/>
    </xf>
    <xf numFmtId="0" fontId="6" fillId="0" borderId="0" xfId="1" applyFont="1" applyFill="1" applyBorder="1" applyAlignment="1">
      <alignment horizontal="left"/>
    </xf>
    <xf numFmtId="0" fontId="9" fillId="0" borderId="1" xfId="1" applyFont="1" applyFill="1" applyBorder="1" applyAlignment="1">
      <alignment horizontal="centerContinuous" wrapText="1"/>
    </xf>
    <xf numFmtId="0" fontId="9" fillId="0" borderId="1" xfId="1" applyFont="1" applyFill="1" applyBorder="1" applyAlignment="1">
      <alignment horizontal="center" wrapText="1"/>
    </xf>
    <xf numFmtId="0" fontId="9" fillId="0" borderId="1" xfId="1" applyFont="1" applyFill="1" applyBorder="1" applyAlignment="1">
      <alignment horizontal="left" wrapText="1"/>
    </xf>
    <xf numFmtId="166" fontId="6" fillId="0" borderId="1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167" fontId="9" fillId="0" borderId="1" xfId="2" applyNumberFormat="1" applyFont="1" applyFill="1" applyBorder="1" applyAlignment="1">
      <alignment horizontal="center" vertical="center" wrapText="1"/>
    </xf>
    <xf numFmtId="167" fontId="9" fillId="4" borderId="1" xfId="2" applyNumberFormat="1" applyFont="1" applyFill="1" applyBorder="1" applyAlignment="1">
      <alignment horizontal="center" vertical="center" wrapText="1"/>
    </xf>
    <xf numFmtId="167" fontId="5" fillId="4" borderId="1" xfId="2" applyNumberFormat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wrapText="1"/>
    </xf>
    <xf numFmtId="0" fontId="9" fillId="0" borderId="1" xfId="2" applyNumberFormat="1" applyFont="1" applyFill="1" applyBorder="1" applyAlignment="1">
      <alignment horizontal="center" vertical="center" wrapText="1"/>
    </xf>
    <xf numFmtId="0" fontId="9" fillId="4" borderId="0" xfId="2" applyFont="1" applyFill="1" applyAlignment="1">
      <alignment horizontal="center" vertical="center" wrapText="1"/>
    </xf>
    <xf numFmtId="169" fontId="8" fillId="0" borderId="1" xfId="0" applyNumberFormat="1" applyFont="1" applyFill="1" applyBorder="1" applyAlignment="1">
      <alignment horizontal="center" vertical="center" wrapText="1"/>
    </xf>
    <xf numFmtId="0" fontId="5" fillId="7" borderId="1" xfId="1" applyFont="1" applyFill="1" applyBorder="1" applyAlignment="1">
      <alignment horizontal="center" vertical="center" wrapText="1"/>
    </xf>
    <xf numFmtId="0" fontId="8" fillId="7" borderId="1" xfId="1" applyFont="1" applyFill="1" applyBorder="1" applyAlignment="1">
      <alignment horizontal="left" vertical="center" wrapText="1"/>
    </xf>
    <xf numFmtId="167" fontId="8" fillId="7" borderId="1" xfId="1" applyNumberFormat="1" applyFont="1" applyFill="1" applyBorder="1" applyAlignment="1">
      <alignment horizontal="center" vertical="center" wrapText="1"/>
    </xf>
    <xf numFmtId="167" fontId="5" fillId="7" borderId="1" xfId="2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 vertical="center"/>
    </xf>
    <xf numFmtId="0" fontId="6" fillId="0" borderId="10" xfId="0" applyFont="1" applyFill="1" applyBorder="1"/>
    <xf numFmtId="0" fontId="6" fillId="0" borderId="0" xfId="0" applyFont="1" applyFill="1" applyBorder="1"/>
    <xf numFmtId="166" fontId="19" fillId="0" borderId="10" xfId="0" applyNumberFormat="1" applyFont="1" applyFill="1" applyBorder="1" applyAlignment="1">
      <alignment horizontal="centerContinuous" vertical="distributed" wrapText="1"/>
    </xf>
    <xf numFmtId="166" fontId="19" fillId="0" borderId="0" xfId="0" applyNumberFormat="1" applyFont="1" applyFill="1" applyBorder="1" applyAlignment="1">
      <alignment horizontal="centerContinuous" vertical="distributed" wrapText="1"/>
    </xf>
    <xf numFmtId="0" fontId="9" fillId="0" borderId="0" xfId="0" applyFont="1" applyFill="1"/>
    <xf numFmtId="0" fontId="9" fillId="0" borderId="10" xfId="0" applyFont="1" applyFill="1" applyBorder="1" applyAlignment="1">
      <alignment horizontal="centerContinuous" wrapText="1"/>
    </xf>
    <xf numFmtId="0" fontId="9" fillId="0" borderId="0" xfId="0" applyFont="1" applyFill="1" applyBorder="1" applyAlignment="1">
      <alignment horizontal="centerContinuous" wrapText="1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 wrapText="1"/>
    </xf>
    <xf numFmtId="0" fontId="9" fillId="0" borderId="10" xfId="0" applyFont="1" applyFill="1" applyBorder="1" applyAlignment="1">
      <alignment horizontal="center" wrapText="1"/>
    </xf>
    <xf numFmtId="166" fontId="6" fillId="0" borderId="10" xfId="0" applyNumberFormat="1" applyFont="1" applyFill="1" applyBorder="1" applyAlignment="1">
      <alignment horizontal="center" vertical="center" wrapText="1"/>
    </xf>
    <xf numFmtId="166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66" fontId="8" fillId="0" borderId="10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/>
    </xf>
    <xf numFmtId="169" fontId="9" fillId="0" borderId="1" xfId="0" applyNumberFormat="1" applyFont="1" applyFill="1" applyBorder="1" applyAlignment="1">
      <alignment horizontal="center" vertical="center" wrapText="1"/>
    </xf>
    <xf numFmtId="169" fontId="6" fillId="0" borderId="1" xfId="0" applyNumberFormat="1" applyFont="1" applyFill="1" applyBorder="1" applyAlignment="1">
      <alignment horizontal="center" vertical="center"/>
    </xf>
    <xf numFmtId="169" fontId="8" fillId="0" borderId="0" xfId="0" applyNumberFormat="1" applyFont="1" applyFill="1" applyAlignment="1">
      <alignment horizontal="center" vertical="center"/>
    </xf>
    <xf numFmtId="169" fontId="8" fillId="0" borderId="1" xfId="0" applyNumberFormat="1" applyFont="1" applyFill="1" applyBorder="1" applyAlignment="1">
      <alignment horizontal="center" vertical="center"/>
    </xf>
    <xf numFmtId="169" fontId="8" fillId="0" borderId="4" xfId="0" applyNumberFormat="1" applyFont="1" applyFill="1" applyBorder="1" applyAlignment="1">
      <alignment horizontal="center" vertical="center" wrapText="1"/>
    </xf>
    <xf numFmtId="169" fontId="8" fillId="0" borderId="0" xfId="0" applyNumberFormat="1" applyFont="1" applyFill="1" applyBorder="1" applyAlignment="1">
      <alignment horizontal="center" vertical="center" wrapText="1"/>
    </xf>
    <xf numFmtId="169" fontId="18" fillId="0" borderId="1" xfId="0" applyNumberFormat="1" applyFont="1" applyFill="1" applyBorder="1" applyAlignment="1">
      <alignment horizontal="center" vertical="center" wrapText="1"/>
    </xf>
    <xf numFmtId="169" fontId="6" fillId="3" borderId="1" xfId="0" applyNumberFormat="1" applyFont="1" applyFill="1" applyBorder="1" applyAlignment="1">
      <alignment horizontal="center" vertical="center" wrapText="1"/>
    </xf>
    <xf numFmtId="169" fontId="6" fillId="0" borderId="1" xfId="0" applyNumberFormat="1" applyFont="1" applyBorder="1" applyAlignment="1">
      <alignment horizontal="center" vertical="center" wrapText="1"/>
    </xf>
    <xf numFmtId="169" fontId="6" fillId="0" borderId="1" xfId="0" applyNumberFormat="1" applyFont="1" applyFill="1" applyBorder="1" applyAlignment="1">
      <alignment horizontal="center" vertical="center" wrapText="1"/>
    </xf>
    <xf numFmtId="169" fontId="6" fillId="4" borderId="1" xfId="0" applyNumberFormat="1" applyFont="1" applyFill="1" applyBorder="1" applyAlignment="1">
      <alignment horizontal="center" vertical="center" wrapText="1"/>
    </xf>
    <xf numFmtId="169" fontId="6" fillId="8" borderId="1" xfId="0" applyNumberFormat="1" applyFont="1" applyFill="1" applyBorder="1" applyAlignment="1">
      <alignment horizontal="center" vertical="center" wrapText="1"/>
    </xf>
    <xf numFmtId="169" fontId="21" fillId="0" borderId="1" xfId="63" applyNumberFormat="1" applyFont="1" applyFill="1" applyBorder="1" applyAlignment="1">
      <alignment horizontal="center" wrapText="1"/>
    </xf>
    <xf numFmtId="0" fontId="6" fillId="0" borderId="1" xfId="78" applyNumberFormat="1" applyFont="1" applyFill="1" applyBorder="1" applyAlignment="1">
      <alignment horizontal="center" vertical="center" wrapText="1"/>
    </xf>
    <xf numFmtId="169" fontId="6" fillId="3" borderId="1" xfId="0" applyNumberFormat="1" applyFont="1" applyFill="1" applyBorder="1" applyAlignment="1">
      <alignment horizontal="center" vertical="center" wrapText="1"/>
    </xf>
    <xf numFmtId="169" fontId="6" fillId="3" borderId="1" xfId="0" applyNumberFormat="1" applyFont="1" applyFill="1" applyBorder="1" applyAlignment="1">
      <alignment horizontal="center" vertical="center" wrapText="1"/>
    </xf>
    <xf numFmtId="169" fontId="6" fillId="3" borderId="1" xfId="0" applyNumberFormat="1" applyFont="1" applyFill="1" applyBorder="1" applyAlignment="1">
      <alignment horizontal="center" vertical="center" wrapText="1"/>
    </xf>
    <xf numFmtId="169" fontId="6" fillId="0" borderId="1" xfId="0" applyNumberFormat="1" applyFont="1" applyFill="1" applyBorder="1" applyAlignment="1">
      <alignment horizontal="center" wrapText="1"/>
    </xf>
    <xf numFmtId="169" fontId="6" fillId="0" borderId="1" xfId="0" applyNumberFormat="1" applyFont="1" applyFill="1" applyBorder="1" applyAlignment="1">
      <alignment horizontal="center" wrapText="1"/>
    </xf>
    <xf numFmtId="169" fontId="6" fillId="3" borderId="1" xfId="0" applyNumberFormat="1" applyFont="1" applyFill="1" applyBorder="1" applyAlignment="1">
      <alignment horizontal="center" wrapText="1"/>
    </xf>
    <xf numFmtId="169" fontId="6" fillId="3" borderId="1" xfId="0" applyNumberFormat="1" applyFont="1" applyFill="1" applyBorder="1" applyAlignment="1">
      <alignment horizontal="center" wrapText="1"/>
    </xf>
    <xf numFmtId="169" fontId="6" fillId="3" borderId="1" xfId="0" applyNumberFormat="1" applyFont="1" applyFill="1" applyBorder="1" applyAlignment="1">
      <alignment horizontal="center" wrapText="1"/>
    </xf>
    <xf numFmtId="169" fontId="31" fillId="0" borderId="1" xfId="0" applyNumberFormat="1" applyFont="1" applyFill="1" applyBorder="1" applyAlignment="1">
      <alignment horizontal="center" vertical="center" wrapText="1"/>
    </xf>
    <xf numFmtId="169" fontId="9" fillId="0" borderId="1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2" fontId="6" fillId="0" borderId="0" xfId="0" applyNumberFormat="1" applyFont="1" applyFill="1" applyAlignment="1">
      <alignment horizontal="center" vertical="center"/>
    </xf>
    <xf numFmtId="173" fontId="6" fillId="0" borderId="0" xfId="0" applyNumberFormat="1" applyFont="1" applyFill="1" applyAlignment="1">
      <alignment horizontal="center" vertical="center"/>
    </xf>
    <xf numFmtId="169" fontId="9" fillId="0" borderId="0" xfId="0" applyNumberFormat="1" applyFont="1" applyFill="1" applyAlignment="1">
      <alignment horizontal="center" vertical="center"/>
    </xf>
    <xf numFmtId="169" fontId="9" fillId="0" borderId="1" xfId="0" applyNumberFormat="1" applyFont="1" applyFill="1" applyBorder="1" applyAlignment="1">
      <alignment horizontal="center" vertical="center"/>
    </xf>
    <xf numFmtId="49" fontId="8" fillId="0" borderId="1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169" fontId="9" fillId="0" borderId="6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wrapText="1"/>
    </xf>
    <xf numFmtId="169" fontId="6" fillId="0" borderId="0" xfId="0" applyNumberFormat="1" applyFont="1" applyFill="1" applyAlignment="1">
      <alignment horizontal="center" vertical="center"/>
    </xf>
    <xf numFmtId="49" fontId="8" fillId="0" borderId="3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169" fontId="8" fillId="9" borderId="1" xfId="0" applyNumberFormat="1" applyFont="1" applyFill="1" applyBorder="1" applyAlignment="1">
      <alignment horizontal="center" vertical="center" wrapText="1"/>
    </xf>
    <xf numFmtId="169" fontId="8" fillId="10" borderId="1" xfId="0" applyNumberFormat="1" applyFont="1" applyFill="1" applyBorder="1" applyAlignment="1">
      <alignment horizontal="center" vertical="center" wrapText="1"/>
    </xf>
    <xf numFmtId="169" fontId="6" fillId="0" borderId="0" xfId="0" applyNumberFormat="1" applyFont="1" applyFill="1" applyAlignment="1">
      <alignment horizontal="center" vertical="center"/>
    </xf>
    <xf numFmtId="169" fontId="18" fillId="0" borderId="0" xfId="0" applyNumberFormat="1" applyFont="1" applyFill="1" applyAlignment="1">
      <alignment horizontal="center" vertical="center"/>
    </xf>
    <xf numFmtId="169" fontId="8" fillId="11" borderId="1" xfId="0" applyNumberFormat="1" applyFont="1" applyFill="1" applyBorder="1" applyAlignment="1">
      <alignment horizontal="center" vertical="center" wrapText="1"/>
    </xf>
    <xf numFmtId="169" fontId="17" fillId="4" borderId="1" xfId="0" applyNumberFormat="1" applyFont="1" applyFill="1" applyBorder="1" applyAlignment="1">
      <alignment horizontal="center" vertical="center" wrapText="1"/>
    </xf>
    <xf numFmtId="169" fontId="9" fillId="12" borderId="1" xfId="0" applyNumberFormat="1" applyFont="1" applyFill="1" applyBorder="1" applyAlignment="1">
      <alignment horizontal="center" vertical="center" wrapText="1"/>
    </xf>
    <xf numFmtId="3" fontId="9" fillId="12" borderId="1" xfId="0" applyNumberFormat="1" applyFont="1" applyFill="1" applyBorder="1" applyAlignment="1">
      <alignment horizontal="center" vertical="center" wrapText="1"/>
    </xf>
    <xf numFmtId="169" fontId="6" fillId="12" borderId="1" xfId="0" applyNumberFormat="1" applyFont="1" applyFill="1" applyBorder="1" applyAlignment="1">
      <alignment horizontal="center" vertical="center" wrapText="1"/>
    </xf>
    <xf numFmtId="169" fontId="8" fillId="12" borderId="1" xfId="0" applyNumberFormat="1" applyFont="1" applyFill="1" applyBorder="1" applyAlignment="1">
      <alignment horizontal="center" vertical="center" wrapText="1"/>
    </xf>
    <xf numFmtId="169" fontId="8" fillId="12" borderId="1" xfId="0" applyNumberFormat="1" applyFont="1" applyFill="1" applyBorder="1" applyAlignment="1">
      <alignment horizontal="center" vertical="center"/>
    </xf>
    <xf numFmtId="169" fontId="8" fillId="12" borderId="0" xfId="0" applyNumberFormat="1" applyFont="1" applyFill="1" applyAlignment="1">
      <alignment horizontal="center" vertical="center"/>
    </xf>
    <xf numFmtId="169" fontId="31" fillId="10" borderId="1" xfId="0" applyNumberFormat="1" applyFont="1" applyFill="1" applyBorder="1" applyAlignment="1">
      <alignment horizontal="center" vertical="center" wrapText="1"/>
    </xf>
    <xf numFmtId="169" fontId="8" fillId="13" borderId="1" xfId="0" applyNumberFormat="1" applyFont="1" applyFill="1" applyBorder="1" applyAlignment="1">
      <alignment horizontal="center" vertical="center" wrapText="1"/>
    </xf>
    <xf numFmtId="169" fontId="6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169" fontId="9" fillId="0" borderId="6" xfId="0" applyNumberFormat="1" applyFont="1" applyFill="1" applyBorder="1" applyAlignment="1">
      <alignment horizontal="center" vertical="center" wrapText="1"/>
    </xf>
    <xf numFmtId="169" fontId="9" fillId="0" borderId="6" xfId="0" applyNumberFormat="1" applyFont="1" applyFill="1" applyBorder="1" applyAlignment="1">
      <alignment horizontal="center" vertical="center" wrapText="1"/>
    </xf>
    <xf numFmtId="174" fontId="6" fillId="0" borderId="0" xfId="0" applyNumberFormat="1" applyFont="1" applyFill="1" applyAlignment="1">
      <alignment horizontal="center" vertical="center"/>
    </xf>
    <xf numFmtId="169" fontId="8" fillId="4" borderId="1" xfId="0" applyNumberFormat="1" applyFont="1" applyFill="1" applyBorder="1" applyAlignment="1">
      <alignment horizontal="center" vertical="center" wrapText="1"/>
    </xf>
    <xf numFmtId="169" fontId="6" fillId="0" borderId="0" xfId="0" applyNumberFormat="1" applyFont="1" applyFill="1" applyAlignment="1">
      <alignment horizontal="center" vertical="center"/>
    </xf>
    <xf numFmtId="169" fontId="17" fillId="14" borderId="1" xfId="0" applyNumberFormat="1" applyFont="1" applyFill="1" applyBorder="1" applyAlignment="1">
      <alignment horizontal="center" vertical="center" wrapText="1"/>
    </xf>
    <xf numFmtId="169" fontId="6" fillId="0" borderId="0" xfId="0" applyNumberFormat="1" applyFont="1" applyFill="1" applyAlignment="1">
      <alignment horizontal="center" vertical="center"/>
    </xf>
    <xf numFmtId="169" fontId="8" fillId="15" borderId="1" xfId="0" applyNumberFormat="1" applyFont="1" applyFill="1" applyBorder="1" applyAlignment="1">
      <alignment horizontal="center" vertical="center" wrapText="1"/>
    </xf>
    <xf numFmtId="169" fontId="8" fillId="16" borderId="1" xfId="0" applyNumberFormat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wrapText="1"/>
    </xf>
    <xf numFmtId="0" fontId="6" fillId="0" borderId="7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vertical="top" wrapText="1"/>
    </xf>
    <xf numFmtId="0" fontId="9" fillId="0" borderId="5" xfId="1" applyFont="1" applyFill="1" applyBorder="1" applyAlignment="1">
      <alignment horizontal="center" vertical="top" wrapText="1"/>
    </xf>
    <xf numFmtId="0" fontId="9" fillId="0" borderId="11" xfId="1" applyFont="1" applyFill="1" applyBorder="1" applyAlignment="1">
      <alignment horizontal="center" wrapText="1"/>
    </xf>
    <xf numFmtId="0" fontId="9" fillId="0" borderId="8" xfId="1" applyFont="1" applyFill="1" applyBorder="1" applyAlignment="1">
      <alignment horizontal="center" wrapText="1"/>
    </xf>
    <xf numFmtId="0" fontId="9" fillId="0" borderId="6" xfId="1" applyFont="1" applyFill="1" applyBorder="1" applyAlignment="1">
      <alignment horizontal="center" wrapText="1"/>
    </xf>
    <xf numFmtId="0" fontId="9" fillId="0" borderId="3" xfId="1" applyFont="1" applyFill="1" applyBorder="1" applyAlignment="1">
      <alignment horizontal="center" wrapText="1"/>
    </xf>
    <xf numFmtId="0" fontId="6" fillId="4" borderId="0" xfId="1" applyFont="1" applyFill="1" applyBorder="1" applyAlignment="1">
      <alignment horizontal="center" wrapText="1"/>
    </xf>
    <xf numFmtId="0" fontId="6" fillId="3" borderId="0" xfId="1" applyNumberFormat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wrapText="1"/>
    </xf>
    <xf numFmtId="0" fontId="9" fillId="0" borderId="9" xfId="1" applyFont="1" applyFill="1" applyBorder="1" applyAlignment="1">
      <alignment horizontal="center" wrapText="1"/>
    </xf>
    <xf numFmtId="0" fontId="9" fillId="0" borderId="5" xfId="1" applyFont="1" applyFill="1" applyBorder="1" applyAlignment="1">
      <alignment horizontal="center" wrapText="1"/>
    </xf>
    <xf numFmtId="169" fontId="8" fillId="0" borderId="6" xfId="0" applyNumberFormat="1" applyFont="1" applyFill="1" applyBorder="1" applyAlignment="1">
      <alignment horizontal="center" vertical="center" wrapText="1"/>
    </xf>
    <xf numFmtId="169" fontId="6" fillId="0" borderId="3" xfId="0" applyNumberFormat="1" applyFont="1" applyFill="1" applyBorder="1" applyAlignment="1">
      <alignment horizontal="center" vertical="center"/>
    </xf>
    <xf numFmtId="169" fontId="9" fillId="0" borderId="4" xfId="0" applyNumberFormat="1" applyFont="1" applyFill="1" applyBorder="1" applyAlignment="1">
      <alignment horizontal="center" vertical="center" wrapText="1"/>
    </xf>
    <xf numFmtId="169" fontId="9" fillId="0" borderId="9" xfId="0" applyNumberFormat="1" applyFont="1" applyFill="1" applyBorder="1" applyAlignment="1">
      <alignment horizontal="center" vertical="center" wrapText="1"/>
    </xf>
    <xf numFmtId="169" fontId="9" fillId="0" borderId="5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top" wrapText="1"/>
    </xf>
    <xf numFmtId="169" fontId="19" fillId="0" borderId="4" xfId="0" applyNumberFormat="1" applyFont="1" applyFill="1" applyBorder="1" applyAlignment="1">
      <alignment horizontal="center" vertical="center" wrapText="1"/>
    </xf>
    <xf numFmtId="169" fontId="19" fillId="0" borderId="9" xfId="0" applyNumberFormat="1" applyFont="1" applyFill="1" applyBorder="1" applyAlignment="1">
      <alignment horizontal="center" vertical="center" wrapText="1"/>
    </xf>
    <xf numFmtId="169" fontId="19" fillId="0" borderId="5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wrapText="1"/>
    </xf>
    <xf numFmtId="169" fontId="9" fillId="0" borderId="6" xfId="0" applyNumberFormat="1" applyFont="1" applyFill="1" applyBorder="1" applyAlignment="1">
      <alignment horizontal="center" vertical="center" wrapText="1"/>
    </xf>
    <xf numFmtId="169" fontId="9" fillId="0" borderId="12" xfId="0" applyNumberFormat="1" applyFont="1" applyFill="1" applyBorder="1" applyAlignment="1">
      <alignment horizontal="center" vertical="center" wrapText="1"/>
    </xf>
    <xf numFmtId="169" fontId="6" fillId="0" borderId="0" xfId="0" applyNumberFormat="1" applyFont="1" applyFill="1" applyAlignment="1">
      <alignment horizontal="center" vertical="center"/>
    </xf>
    <xf numFmtId="169" fontId="18" fillId="0" borderId="0" xfId="0" applyNumberFormat="1" applyFont="1" applyFill="1" applyAlignment="1">
      <alignment horizontal="center" vertical="center"/>
    </xf>
    <xf numFmtId="169" fontId="30" fillId="0" borderId="4" xfId="0" applyNumberFormat="1" applyFont="1" applyFill="1" applyBorder="1" applyAlignment="1">
      <alignment horizontal="center" vertical="center" wrapText="1"/>
    </xf>
    <xf numFmtId="169" fontId="30" fillId="0" borderId="9" xfId="0" applyNumberFormat="1" applyFont="1" applyFill="1" applyBorder="1" applyAlignment="1">
      <alignment horizontal="center" vertical="center" wrapText="1"/>
    </xf>
    <xf numFmtId="169" fontId="30" fillId="0" borderId="5" xfId="0" applyNumberFormat="1" applyFont="1" applyFill="1" applyBorder="1" applyAlignment="1">
      <alignment horizontal="center" vertical="center" wrapText="1"/>
    </xf>
  </cellXfs>
  <cellStyles count="136">
    <cellStyle name="Comma 10" xfId="8"/>
    <cellStyle name="Comma 11" xfId="9"/>
    <cellStyle name="Comma 12" xfId="7"/>
    <cellStyle name="Comma 2" xfId="10"/>
    <cellStyle name="Comma 2 2" xfId="11"/>
    <cellStyle name="Comma 2 2 2" xfId="12"/>
    <cellStyle name="Comma 2 3" xfId="13"/>
    <cellStyle name="Comma 2 3 2" xfId="14"/>
    <cellStyle name="Comma 2 4" xfId="15"/>
    <cellStyle name="Comma 2 5" xfId="16"/>
    <cellStyle name="Comma 2 6" xfId="108"/>
    <cellStyle name="Comma 3" xfId="17"/>
    <cellStyle name="Comma 3 2" xfId="18"/>
    <cellStyle name="Comma 3 2 2" xfId="19"/>
    <cellStyle name="Comma 3 3" xfId="20"/>
    <cellStyle name="Comma 4" xfId="21"/>
    <cellStyle name="Comma 5" xfId="22"/>
    <cellStyle name="Comma 5 2" xfId="23"/>
    <cellStyle name="Comma 6" xfId="24"/>
    <cellStyle name="Comma 6 2" xfId="25"/>
    <cellStyle name="Comma 6 2 2" xfId="26"/>
    <cellStyle name="Comma 6 3" xfId="27"/>
    <cellStyle name="Comma 7" xfId="28"/>
    <cellStyle name="Comma 7 2" xfId="29"/>
    <cellStyle name="Comma 7 2 2" xfId="30"/>
    <cellStyle name="Comma 7 3" xfId="31"/>
    <cellStyle name="Comma 8" xfId="32"/>
    <cellStyle name="Comma 8 2" xfId="33"/>
    <cellStyle name="Comma 9" xfId="34"/>
    <cellStyle name="Comma 9 2" xfId="35"/>
    <cellStyle name="Normal" xfId="0" builtinId="0"/>
    <cellStyle name="Normal 10" xfId="36"/>
    <cellStyle name="Normal 11" xfId="37"/>
    <cellStyle name="Normal 12" xfId="6"/>
    <cellStyle name="Normal 12 2" xfId="39"/>
    <cellStyle name="Normal 12 3" xfId="38"/>
    <cellStyle name="Normal 13" xfId="106"/>
    <cellStyle name="Normal 14" xfId="40"/>
    <cellStyle name="Normal 15" xfId="107"/>
    <cellStyle name="Normal 18" xfId="41"/>
    <cellStyle name="Normal 2" xfId="42"/>
    <cellStyle name="Normal 2 2" xfId="43"/>
    <cellStyle name="Normal 2 2 2" xfId="44"/>
    <cellStyle name="Normal 2 3" xfId="45"/>
    <cellStyle name="Normal 2 3 2" xfId="109"/>
    <cellStyle name="Normal 2 3 24" xfId="46"/>
    <cellStyle name="Normal 2 4" xfId="47"/>
    <cellStyle name="Normal 2 5" xfId="48"/>
    <cellStyle name="Normal 23" xfId="49"/>
    <cellStyle name="Normal 24" xfId="50"/>
    <cellStyle name="Normal 27" xfId="51"/>
    <cellStyle name="Normal 3" xfId="52"/>
    <cellStyle name="Normal 3 2" xfId="53"/>
    <cellStyle name="Normal 3 2 2" xfId="111"/>
    <cellStyle name="Normal 3 2 3" xfId="110"/>
    <cellStyle name="Normal 3 3" xfId="112"/>
    <cellStyle name="Normal 3 4" xfId="54"/>
    <cellStyle name="Normal 34" xfId="55"/>
    <cellStyle name="Normal 4" xfId="56"/>
    <cellStyle name="Normal 4 2" xfId="57"/>
    <cellStyle name="Normal 4 2 2" xfId="113"/>
    <cellStyle name="Normal 4 3" xfId="114"/>
    <cellStyle name="Normal 5" xfId="58"/>
    <cellStyle name="Normal 5 2" xfId="115"/>
    <cellStyle name="Normal 6" xfId="59"/>
    <cellStyle name="Normal 6 2" xfId="60"/>
    <cellStyle name="Normal 6 2 2" xfId="61"/>
    <cellStyle name="Normal 6 3" xfId="62"/>
    <cellStyle name="Normal 6 4" xfId="116"/>
    <cellStyle name="Normal 7" xfId="63"/>
    <cellStyle name="Normal 8" xfId="64"/>
    <cellStyle name="Normal 8 2" xfId="65"/>
    <cellStyle name="Normal 9" xfId="66"/>
    <cellStyle name="Percent 2" xfId="68"/>
    <cellStyle name="Percent 3" xfId="67"/>
    <cellStyle name="Style 1" xfId="69"/>
    <cellStyle name="Style 1 2" xfId="70"/>
    <cellStyle name="Style 1 3" xfId="71"/>
    <cellStyle name="Style 1 4" xfId="72"/>
    <cellStyle name="Денежный 2" xfId="117"/>
    <cellStyle name="Обычный 10" xfId="73"/>
    <cellStyle name="Обычный 11" xfId="74"/>
    <cellStyle name="Обычный 11 2" xfId="75"/>
    <cellStyle name="Обычный 13" xfId="76"/>
    <cellStyle name="Обычный 2" xfId="1"/>
    <cellStyle name="Обычный 2 10" xfId="2"/>
    <cellStyle name="Обычный 2 14 2" xfId="77"/>
    <cellStyle name="Обычный 2 2" xfId="3"/>
    <cellStyle name="Обычный 2 2 2" xfId="78"/>
    <cellStyle name="Обычный 2 2 2 2" xfId="119"/>
    <cellStyle name="Обычный 2 2 2 3" xfId="79"/>
    <cellStyle name="Обычный 2 2 2 3 2" xfId="80"/>
    <cellStyle name="Обычный 2 2 2 3 3" xfId="120"/>
    <cellStyle name="Обычный 2 2 3" xfId="121"/>
    <cellStyle name="Обычный 2 2 3 2" xfId="81"/>
    <cellStyle name="Обычный 2 3" xfId="122"/>
    <cellStyle name="Обычный 2 3 2" xfId="82"/>
    <cellStyle name="Обычный 2 4" xfId="123"/>
    <cellStyle name="Обычный 2 5" xfId="118"/>
    <cellStyle name="Обычный 2 69" xfId="83"/>
    <cellStyle name="Обычный 3" xfId="84"/>
    <cellStyle name="Обычный 3 2" xfId="124"/>
    <cellStyle name="Обычный 3 2 2" xfId="125"/>
    <cellStyle name="Обычный 4" xfId="4"/>
    <cellStyle name="Обычный 4 2" xfId="85"/>
    <cellStyle name="Обычный 4 2 2" xfId="86"/>
    <cellStyle name="Обычный 4 2 2 2" xfId="128"/>
    <cellStyle name="Обычный 4 2 3" xfId="87"/>
    <cellStyle name="Обычный 4 2 4" xfId="127"/>
    <cellStyle name="Обычный 4 2_27(1).Tavushi 2013 verjnakan" xfId="88"/>
    <cellStyle name="Обычный 4 3" xfId="126"/>
    <cellStyle name="Обычный 5" xfId="129"/>
    <cellStyle name="Обычный 5 2" xfId="130"/>
    <cellStyle name="Обычный 6" xfId="131"/>
    <cellStyle name="Обычный 7" xfId="5"/>
    <cellStyle name="Обычный 7 2" xfId="132"/>
    <cellStyle name="Обычный 8" xfId="133"/>
    <cellStyle name="Обычный 9" xfId="89"/>
    <cellStyle name="Обычный 9 2" xfId="90"/>
    <cellStyle name="Обычный_Data-gujk-03" xfId="91"/>
    <cellStyle name="Процентный 2" xfId="92"/>
    <cellStyle name="Стиль 1" xfId="93"/>
    <cellStyle name="Стиль 1 2" xfId="94"/>
    <cellStyle name="Стиль 1 2 2" xfId="95"/>
    <cellStyle name="Финансовый 2" xfId="96"/>
    <cellStyle name="Финансовый 2 2" xfId="97"/>
    <cellStyle name="Финансовый 2 2 2" xfId="98"/>
    <cellStyle name="Финансовый 2 2 3" xfId="135"/>
    <cellStyle name="Финансовый 2 3" xfId="99"/>
    <cellStyle name="Финансовый 2 3 2" xfId="100"/>
    <cellStyle name="Финансовый 2 4" xfId="101"/>
    <cellStyle name="Финансовый 2 5" xfId="134"/>
    <cellStyle name="Финансовый 3" xfId="102"/>
    <cellStyle name="Финансовый 3 2" xfId="103"/>
    <cellStyle name="Финансовый 4" xfId="104"/>
    <cellStyle name="Финансовый 4 2" xfId="105"/>
  </cellStyles>
  <dxfs count="1">
    <dxf>
      <font>
        <color theme="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CCCC"/>
      <color rgb="FFFF99FF"/>
      <color rgb="FF66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10" Type="http://schemas.openxmlformats.org/officeDocument/2006/relationships/externalLink" Target="externalLinks/externalLink7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27" name="Picture 3393" hidden="1">
          <a:extLst>
            <a:ext uri="{FF2B5EF4-FFF2-40B4-BE49-F238E27FC236}">
              <a16:creationId xmlns:a16="http://schemas.microsoft.com/office/drawing/2014/main" id="{00000000-0008-0000-0100-0000B7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28" name="Picture 3398" hidden="1">
          <a:extLst>
            <a:ext uri="{FF2B5EF4-FFF2-40B4-BE49-F238E27FC236}">
              <a16:creationId xmlns:a16="http://schemas.microsoft.com/office/drawing/2014/main" id="{00000000-0008-0000-0100-0000B8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29" name="Picture 3793" hidden="1">
          <a:extLst>
            <a:ext uri="{FF2B5EF4-FFF2-40B4-BE49-F238E27FC236}">
              <a16:creationId xmlns:a16="http://schemas.microsoft.com/office/drawing/2014/main" id="{00000000-0008-0000-0100-0000B9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0" name="Picture 3794" hidden="1">
          <a:extLst>
            <a:ext uri="{FF2B5EF4-FFF2-40B4-BE49-F238E27FC236}">
              <a16:creationId xmlns:a16="http://schemas.microsoft.com/office/drawing/2014/main" id="{00000000-0008-0000-0100-0000BA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1" name="Picture 3795" hidden="1">
          <a:extLst>
            <a:ext uri="{FF2B5EF4-FFF2-40B4-BE49-F238E27FC236}">
              <a16:creationId xmlns:a16="http://schemas.microsoft.com/office/drawing/2014/main" id="{00000000-0008-0000-0100-0000BB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2" name="Picture 3423" hidden="1">
          <a:extLst>
            <a:ext uri="{FF2B5EF4-FFF2-40B4-BE49-F238E27FC236}">
              <a16:creationId xmlns:a16="http://schemas.microsoft.com/office/drawing/2014/main" id="{00000000-0008-0000-0100-0000BC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3" name="Picture 3428" hidden="1">
          <a:extLst>
            <a:ext uri="{FF2B5EF4-FFF2-40B4-BE49-F238E27FC236}">
              <a16:creationId xmlns:a16="http://schemas.microsoft.com/office/drawing/2014/main" id="{00000000-0008-0000-0100-0000BD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4" name="Picture 3802" hidden="1">
          <a:extLst>
            <a:ext uri="{FF2B5EF4-FFF2-40B4-BE49-F238E27FC236}">
              <a16:creationId xmlns:a16="http://schemas.microsoft.com/office/drawing/2014/main" id="{00000000-0008-0000-0100-0000BE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5" name="Picture 3803" hidden="1">
          <a:extLst>
            <a:ext uri="{FF2B5EF4-FFF2-40B4-BE49-F238E27FC236}">
              <a16:creationId xmlns:a16="http://schemas.microsoft.com/office/drawing/2014/main" id="{00000000-0008-0000-0100-0000BF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6" name="Picture 3804" hidden="1">
          <a:extLst>
            <a:ext uri="{FF2B5EF4-FFF2-40B4-BE49-F238E27FC236}">
              <a16:creationId xmlns:a16="http://schemas.microsoft.com/office/drawing/2014/main" id="{00000000-0008-0000-0100-0000C0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7" name="Picture 3463" hidden="1">
          <a:extLst>
            <a:ext uri="{FF2B5EF4-FFF2-40B4-BE49-F238E27FC236}">
              <a16:creationId xmlns:a16="http://schemas.microsoft.com/office/drawing/2014/main" id="{00000000-0008-0000-0100-0000C1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8" name="Picture 3468" hidden="1">
          <a:extLst>
            <a:ext uri="{FF2B5EF4-FFF2-40B4-BE49-F238E27FC236}">
              <a16:creationId xmlns:a16="http://schemas.microsoft.com/office/drawing/2014/main" id="{00000000-0008-0000-0100-0000C2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39" name="Picture 3814" hidden="1">
          <a:extLst>
            <a:ext uri="{FF2B5EF4-FFF2-40B4-BE49-F238E27FC236}">
              <a16:creationId xmlns:a16="http://schemas.microsoft.com/office/drawing/2014/main" id="{00000000-0008-0000-0100-0000C3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0" name="Picture 3815" hidden="1">
          <a:extLst>
            <a:ext uri="{FF2B5EF4-FFF2-40B4-BE49-F238E27FC236}">
              <a16:creationId xmlns:a16="http://schemas.microsoft.com/office/drawing/2014/main" id="{00000000-0008-0000-0100-0000C4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1" name="Picture 3816" hidden="1">
          <a:extLst>
            <a:ext uri="{FF2B5EF4-FFF2-40B4-BE49-F238E27FC236}">
              <a16:creationId xmlns:a16="http://schemas.microsoft.com/office/drawing/2014/main" id="{00000000-0008-0000-0100-0000C5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2" name="Picture 3453" hidden="1">
          <a:extLst>
            <a:ext uri="{FF2B5EF4-FFF2-40B4-BE49-F238E27FC236}">
              <a16:creationId xmlns:a16="http://schemas.microsoft.com/office/drawing/2014/main" id="{00000000-0008-0000-0100-0000C6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3" name="Picture 3458" hidden="1">
          <a:extLst>
            <a:ext uri="{FF2B5EF4-FFF2-40B4-BE49-F238E27FC236}">
              <a16:creationId xmlns:a16="http://schemas.microsoft.com/office/drawing/2014/main" id="{00000000-0008-0000-0100-0000C7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4" name="Picture 3811" hidden="1">
          <a:extLst>
            <a:ext uri="{FF2B5EF4-FFF2-40B4-BE49-F238E27FC236}">
              <a16:creationId xmlns:a16="http://schemas.microsoft.com/office/drawing/2014/main" id="{00000000-0008-0000-0100-0000C8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5" name="Picture 3812" hidden="1">
          <a:extLst>
            <a:ext uri="{FF2B5EF4-FFF2-40B4-BE49-F238E27FC236}">
              <a16:creationId xmlns:a16="http://schemas.microsoft.com/office/drawing/2014/main" id="{00000000-0008-0000-0100-0000C9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6" name="Picture 3813" hidden="1">
          <a:extLst>
            <a:ext uri="{FF2B5EF4-FFF2-40B4-BE49-F238E27FC236}">
              <a16:creationId xmlns:a16="http://schemas.microsoft.com/office/drawing/2014/main" id="{00000000-0008-0000-0100-0000CA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7" name="Picture 3453" hidden="1">
          <a:extLst>
            <a:ext uri="{FF2B5EF4-FFF2-40B4-BE49-F238E27FC236}">
              <a16:creationId xmlns:a16="http://schemas.microsoft.com/office/drawing/2014/main" id="{00000000-0008-0000-0100-0000CB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8" name="Picture 3458" hidden="1">
          <a:extLst>
            <a:ext uri="{FF2B5EF4-FFF2-40B4-BE49-F238E27FC236}">
              <a16:creationId xmlns:a16="http://schemas.microsoft.com/office/drawing/2014/main" id="{00000000-0008-0000-0100-0000CC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49" name="Picture 3393" hidden="1">
          <a:extLst>
            <a:ext uri="{FF2B5EF4-FFF2-40B4-BE49-F238E27FC236}">
              <a16:creationId xmlns:a16="http://schemas.microsoft.com/office/drawing/2014/main" id="{00000000-0008-0000-0100-0000CD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0" name="Picture 3398" hidden="1">
          <a:extLst>
            <a:ext uri="{FF2B5EF4-FFF2-40B4-BE49-F238E27FC236}">
              <a16:creationId xmlns:a16="http://schemas.microsoft.com/office/drawing/2014/main" id="{00000000-0008-0000-0100-0000CE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1" name="Picture 3793" hidden="1">
          <a:extLst>
            <a:ext uri="{FF2B5EF4-FFF2-40B4-BE49-F238E27FC236}">
              <a16:creationId xmlns:a16="http://schemas.microsoft.com/office/drawing/2014/main" id="{00000000-0008-0000-0100-0000CF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2" name="Picture 3794" hidden="1">
          <a:extLst>
            <a:ext uri="{FF2B5EF4-FFF2-40B4-BE49-F238E27FC236}">
              <a16:creationId xmlns:a16="http://schemas.microsoft.com/office/drawing/2014/main" id="{00000000-0008-0000-0100-0000D0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3" name="Picture 3795" hidden="1">
          <a:extLst>
            <a:ext uri="{FF2B5EF4-FFF2-40B4-BE49-F238E27FC236}">
              <a16:creationId xmlns:a16="http://schemas.microsoft.com/office/drawing/2014/main" id="{00000000-0008-0000-0100-0000D1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4" name="Picture 3423" hidden="1">
          <a:extLst>
            <a:ext uri="{FF2B5EF4-FFF2-40B4-BE49-F238E27FC236}">
              <a16:creationId xmlns:a16="http://schemas.microsoft.com/office/drawing/2014/main" id="{00000000-0008-0000-0100-0000D2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5" name="Picture 3428" hidden="1">
          <a:extLst>
            <a:ext uri="{FF2B5EF4-FFF2-40B4-BE49-F238E27FC236}">
              <a16:creationId xmlns:a16="http://schemas.microsoft.com/office/drawing/2014/main" id="{00000000-0008-0000-0100-0000D3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6" name="Picture 3802" hidden="1">
          <a:extLst>
            <a:ext uri="{FF2B5EF4-FFF2-40B4-BE49-F238E27FC236}">
              <a16:creationId xmlns:a16="http://schemas.microsoft.com/office/drawing/2014/main" id="{00000000-0008-0000-0100-0000D4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7" name="Picture 3803" hidden="1">
          <a:extLst>
            <a:ext uri="{FF2B5EF4-FFF2-40B4-BE49-F238E27FC236}">
              <a16:creationId xmlns:a16="http://schemas.microsoft.com/office/drawing/2014/main" id="{00000000-0008-0000-0100-0000D5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8" name="Picture 3804" hidden="1">
          <a:extLst>
            <a:ext uri="{FF2B5EF4-FFF2-40B4-BE49-F238E27FC236}">
              <a16:creationId xmlns:a16="http://schemas.microsoft.com/office/drawing/2014/main" id="{00000000-0008-0000-0100-0000D6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59" name="Picture 3463" hidden="1">
          <a:extLst>
            <a:ext uri="{FF2B5EF4-FFF2-40B4-BE49-F238E27FC236}">
              <a16:creationId xmlns:a16="http://schemas.microsoft.com/office/drawing/2014/main" id="{00000000-0008-0000-0100-0000D7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0" name="Picture 3468" hidden="1">
          <a:extLst>
            <a:ext uri="{FF2B5EF4-FFF2-40B4-BE49-F238E27FC236}">
              <a16:creationId xmlns:a16="http://schemas.microsoft.com/office/drawing/2014/main" id="{00000000-0008-0000-0100-0000D8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1" name="Picture 3814" hidden="1">
          <a:extLst>
            <a:ext uri="{FF2B5EF4-FFF2-40B4-BE49-F238E27FC236}">
              <a16:creationId xmlns:a16="http://schemas.microsoft.com/office/drawing/2014/main" id="{00000000-0008-0000-0100-0000D9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2" name="Picture 3815" hidden="1">
          <a:extLst>
            <a:ext uri="{FF2B5EF4-FFF2-40B4-BE49-F238E27FC236}">
              <a16:creationId xmlns:a16="http://schemas.microsoft.com/office/drawing/2014/main" id="{00000000-0008-0000-0100-0000DA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3" name="Picture 3816" hidden="1">
          <a:extLst>
            <a:ext uri="{FF2B5EF4-FFF2-40B4-BE49-F238E27FC236}">
              <a16:creationId xmlns:a16="http://schemas.microsoft.com/office/drawing/2014/main" id="{00000000-0008-0000-0100-0000DB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4" name="Picture 3453" hidden="1">
          <a:extLst>
            <a:ext uri="{FF2B5EF4-FFF2-40B4-BE49-F238E27FC236}">
              <a16:creationId xmlns:a16="http://schemas.microsoft.com/office/drawing/2014/main" id="{00000000-0008-0000-0100-0000DC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5" name="Picture 3458" hidden="1">
          <a:extLst>
            <a:ext uri="{FF2B5EF4-FFF2-40B4-BE49-F238E27FC236}">
              <a16:creationId xmlns:a16="http://schemas.microsoft.com/office/drawing/2014/main" id="{00000000-0008-0000-0100-0000DD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6" name="Picture 3811" hidden="1">
          <a:extLst>
            <a:ext uri="{FF2B5EF4-FFF2-40B4-BE49-F238E27FC236}">
              <a16:creationId xmlns:a16="http://schemas.microsoft.com/office/drawing/2014/main" id="{00000000-0008-0000-0100-0000DE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7" name="Picture 3812" hidden="1">
          <a:extLst>
            <a:ext uri="{FF2B5EF4-FFF2-40B4-BE49-F238E27FC236}">
              <a16:creationId xmlns:a16="http://schemas.microsoft.com/office/drawing/2014/main" id="{00000000-0008-0000-0100-0000DF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8" name="Picture 3813" hidden="1">
          <a:extLst>
            <a:ext uri="{FF2B5EF4-FFF2-40B4-BE49-F238E27FC236}">
              <a16:creationId xmlns:a16="http://schemas.microsoft.com/office/drawing/2014/main" id="{00000000-0008-0000-0100-0000E0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69" name="Picture 3453" hidden="1">
          <a:extLst>
            <a:ext uri="{FF2B5EF4-FFF2-40B4-BE49-F238E27FC236}">
              <a16:creationId xmlns:a16="http://schemas.microsoft.com/office/drawing/2014/main" id="{00000000-0008-0000-0100-0000E1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0" name="Picture 3458" hidden="1">
          <a:extLst>
            <a:ext uri="{FF2B5EF4-FFF2-40B4-BE49-F238E27FC236}">
              <a16:creationId xmlns:a16="http://schemas.microsoft.com/office/drawing/2014/main" id="{00000000-0008-0000-0100-0000E2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1" name="Picture 3811" hidden="1">
          <a:extLst>
            <a:ext uri="{FF2B5EF4-FFF2-40B4-BE49-F238E27FC236}">
              <a16:creationId xmlns:a16="http://schemas.microsoft.com/office/drawing/2014/main" id="{00000000-0008-0000-0100-0000E3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2" name="Picture 3812" hidden="1">
          <a:extLst>
            <a:ext uri="{FF2B5EF4-FFF2-40B4-BE49-F238E27FC236}">
              <a16:creationId xmlns:a16="http://schemas.microsoft.com/office/drawing/2014/main" id="{00000000-0008-0000-0100-0000E4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3" name="Picture 3813" hidden="1">
          <a:extLst>
            <a:ext uri="{FF2B5EF4-FFF2-40B4-BE49-F238E27FC236}">
              <a16:creationId xmlns:a16="http://schemas.microsoft.com/office/drawing/2014/main" id="{00000000-0008-0000-0100-0000E5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4" name="Picture 3453" hidden="1">
          <a:extLst>
            <a:ext uri="{FF2B5EF4-FFF2-40B4-BE49-F238E27FC236}">
              <a16:creationId xmlns:a16="http://schemas.microsoft.com/office/drawing/2014/main" id="{00000000-0008-0000-0100-0000E6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5" name="Picture 3458" hidden="1">
          <a:extLst>
            <a:ext uri="{FF2B5EF4-FFF2-40B4-BE49-F238E27FC236}">
              <a16:creationId xmlns:a16="http://schemas.microsoft.com/office/drawing/2014/main" id="{00000000-0008-0000-0100-0000E7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6" name="Picture 3811" hidden="1">
          <a:extLst>
            <a:ext uri="{FF2B5EF4-FFF2-40B4-BE49-F238E27FC236}">
              <a16:creationId xmlns:a16="http://schemas.microsoft.com/office/drawing/2014/main" id="{00000000-0008-0000-0100-0000E8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7" name="Picture 3812" hidden="1">
          <a:extLst>
            <a:ext uri="{FF2B5EF4-FFF2-40B4-BE49-F238E27FC236}">
              <a16:creationId xmlns:a16="http://schemas.microsoft.com/office/drawing/2014/main" id="{00000000-0008-0000-0100-0000E9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8" name="Picture 3813" hidden="1">
          <a:extLst>
            <a:ext uri="{FF2B5EF4-FFF2-40B4-BE49-F238E27FC236}">
              <a16:creationId xmlns:a16="http://schemas.microsoft.com/office/drawing/2014/main" id="{00000000-0008-0000-0100-0000EA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79" name="Picture 3453" hidden="1">
          <a:extLst>
            <a:ext uri="{FF2B5EF4-FFF2-40B4-BE49-F238E27FC236}">
              <a16:creationId xmlns:a16="http://schemas.microsoft.com/office/drawing/2014/main" id="{00000000-0008-0000-0100-0000EB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0" name="Picture 3458" hidden="1">
          <a:extLst>
            <a:ext uri="{FF2B5EF4-FFF2-40B4-BE49-F238E27FC236}">
              <a16:creationId xmlns:a16="http://schemas.microsoft.com/office/drawing/2014/main" id="{00000000-0008-0000-0100-0000EC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1" name="Picture 3811" hidden="1">
          <a:extLst>
            <a:ext uri="{FF2B5EF4-FFF2-40B4-BE49-F238E27FC236}">
              <a16:creationId xmlns:a16="http://schemas.microsoft.com/office/drawing/2014/main" id="{00000000-0008-0000-0100-0000ED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2" name="Picture 3812" hidden="1">
          <a:extLst>
            <a:ext uri="{FF2B5EF4-FFF2-40B4-BE49-F238E27FC236}">
              <a16:creationId xmlns:a16="http://schemas.microsoft.com/office/drawing/2014/main" id="{00000000-0008-0000-0100-0000EE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3" name="Picture 3813" hidden="1">
          <a:extLst>
            <a:ext uri="{FF2B5EF4-FFF2-40B4-BE49-F238E27FC236}">
              <a16:creationId xmlns:a16="http://schemas.microsoft.com/office/drawing/2014/main" id="{00000000-0008-0000-0100-0000EF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4" name="Picture 3453" hidden="1">
          <a:extLst>
            <a:ext uri="{FF2B5EF4-FFF2-40B4-BE49-F238E27FC236}">
              <a16:creationId xmlns:a16="http://schemas.microsoft.com/office/drawing/2014/main" id="{00000000-0008-0000-0100-0000F0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5" name="Picture 3458" hidden="1">
          <a:extLst>
            <a:ext uri="{FF2B5EF4-FFF2-40B4-BE49-F238E27FC236}">
              <a16:creationId xmlns:a16="http://schemas.microsoft.com/office/drawing/2014/main" id="{00000000-0008-0000-0100-0000F1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6" name="Picture 3811" hidden="1">
          <a:extLst>
            <a:ext uri="{FF2B5EF4-FFF2-40B4-BE49-F238E27FC236}">
              <a16:creationId xmlns:a16="http://schemas.microsoft.com/office/drawing/2014/main" id="{00000000-0008-0000-0100-0000F2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7" name="Picture 3812" hidden="1">
          <a:extLst>
            <a:ext uri="{FF2B5EF4-FFF2-40B4-BE49-F238E27FC236}">
              <a16:creationId xmlns:a16="http://schemas.microsoft.com/office/drawing/2014/main" id="{00000000-0008-0000-0100-0000F3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8" name="Picture 3813" hidden="1">
          <a:extLst>
            <a:ext uri="{FF2B5EF4-FFF2-40B4-BE49-F238E27FC236}">
              <a16:creationId xmlns:a16="http://schemas.microsoft.com/office/drawing/2014/main" id="{00000000-0008-0000-0100-0000F4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89" name="Picture 3383" hidden="1">
          <a:extLst>
            <a:ext uri="{FF2B5EF4-FFF2-40B4-BE49-F238E27FC236}">
              <a16:creationId xmlns:a16="http://schemas.microsoft.com/office/drawing/2014/main" id="{00000000-0008-0000-0100-0000F5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0" name="Picture 3388" hidden="1">
          <a:extLst>
            <a:ext uri="{FF2B5EF4-FFF2-40B4-BE49-F238E27FC236}">
              <a16:creationId xmlns:a16="http://schemas.microsoft.com/office/drawing/2014/main" id="{00000000-0008-0000-0100-0000F6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1" name="Picture 3790" hidden="1">
          <a:extLst>
            <a:ext uri="{FF2B5EF4-FFF2-40B4-BE49-F238E27FC236}">
              <a16:creationId xmlns:a16="http://schemas.microsoft.com/office/drawing/2014/main" id="{00000000-0008-0000-0100-0000F7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2" name="Picture 3791" hidden="1">
          <a:extLst>
            <a:ext uri="{FF2B5EF4-FFF2-40B4-BE49-F238E27FC236}">
              <a16:creationId xmlns:a16="http://schemas.microsoft.com/office/drawing/2014/main" id="{00000000-0008-0000-0100-0000F8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3" name="Picture 3393" hidden="1">
          <a:extLst>
            <a:ext uri="{FF2B5EF4-FFF2-40B4-BE49-F238E27FC236}">
              <a16:creationId xmlns:a16="http://schemas.microsoft.com/office/drawing/2014/main" id="{00000000-0008-0000-0100-0000F9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4" name="Picture 3398" hidden="1">
          <a:extLst>
            <a:ext uri="{FF2B5EF4-FFF2-40B4-BE49-F238E27FC236}">
              <a16:creationId xmlns:a16="http://schemas.microsoft.com/office/drawing/2014/main" id="{00000000-0008-0000-0100-0000FA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5" name="Picture 3793" hidden="1">
          <a:extLst>
            <a:ext uri="{FF2B5EF4-FFF2-40B4-BE49-F238E27FC236}">
              <a16:creationId xmlns:a16="http://schemas.microsoft.com/office/drawing/2014/main" id="{00000000-0008-0000-0100-0000FB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6" name="Picture 3794" hidden="1">
          <a:extLst>
            <a:ext uri="{FF2B5EF4-FFF2-40B4-BE49-F238E27FC236}">
              <a16:creationId xmlns:a16="http://schemas.microsoft.com/office/drawing/2014/main" id="{00000000-0008-0000-0100-0000FC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7" name="Picture 3795" hidden="1">
          <a:extLst>
            <a:ext uri="{FF2B5EF4-FFF2-40B4-BE49-F238E27FC236}">
              <a16:creationId xmlns:a16="http://schemas.microsoft.com/office/drawing/2014/main" id="{00000000-0008-0000-0100-0000FD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8" name="Picture 3423" hidden="1">
          <a:extLst>
            <a:ext uri="{FF2B5EF4-FFF2-40B4-BE49-F238E27FC236}">
              <a16:creationId xmlns:a16="http://schemas.microsoft.com/office/drawing/2014/main" id="{00000000-0008-0000-0100-0000FE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1199" name="Picture 3428" hidden="1">
          <a:extLst>
            <a:ext uri="{FF2B5EF4-FFF2-40B4-BE49-F238E27FC236}">
              <a16:creationId xmlns:a16="http://schemas.microsoft.com/office/drawing/2014/main" id="{00000000-0008-0000-0100-0000FFF775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48" name="Picture 3802" hidden="1">
          <a:extLst>
            <a:ext uri="{FF2B5EF4-FFF2-40B4-BE49-F238E27FC236}">
              <a16:creationId xmlns:a16="http://schemas.microsoft.com/office/drawing/2014/main" id="{00000000-0008-0000-0100-00000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49" name="Picture 3803" hidden="1">
          <a:extLst>
            <a:ext uri="{FF2B5EF4-FFF2-40B4-BE49-F238E27FC236}">
              <a16:creationId xmlns:a16="http://schemas.microsoft.com/office/drawing/2014/main" id="{00000000-0008-0000-0100-00000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50" name="Picture 3804" hidden="1">
          <a:extLst>
            <a:ext uri="{FF2B5EF4-FFF2-40B4-BE49-F238E27FC236}">
              <a16:creationId xmlns:a16="http://schemas.microsoft.com/office/drawing/2014/main" id="{00000000-0008-0000-0100-00000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1" name="Picture 3393" hidden="1">
          <a:extLst>
            <a:ext uri="{FF2B5EF4-FFF2-40B4-BE49-F238E27FC236}">
              <a16:creationId xmlns:a16="http://schemas.microsoft.com/office/drawing/2014/main" id="{00000000-0008-0000-0100-00000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2" name="Picture 3398" hidden="1">
          <a:extLst>
            <a:ext uri="{FF2B5EF4-FFF2-40B4-BE49-F238E27FC236}">
              <a16:creationId xmlns:a16="http://schemas.microsoft.com/office/drawing/2014/main" id="{00000000-0008-0000-0100-00000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3" name="Picture 3793" hidden="1">
          <a:extLst>
            <a:ext uri="{FF2B5EF4-FFF2-40B4-BE49-F238E27FC236}">
              <a16:creationId xmlns:a16="http://schemas.microsoft.com/office/drawing/2014/main" id="{00000000-0008-0000-0100-00000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4" name="Picture 3794" hidden="1">
          <a:extLst>
            <a:ext uri="{FF2B5EF4-FFF2-40B4-BE49-F238E27FC236}">
              <a16:creationId xmlns:a16="http://schemas.microsoft.com/office/drawing/2014/main" id="{00000000-0008-0000-0100-00000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5" name="Picture 3795" hidden="1">
          <a:extLst>
            <a:ext uri="{FF2B5EF4-FFF2-40B4-BE49-F238E27FC236}">
              <a16:creationId xmlns:a16="http://schemas.microsoft.com/office/drawing/2014/main" id="{00000000-0008-0000-0100-00000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6" name="Picture 3423" hidden="1">
          <a:extLst>
            <a:ext uri="{FF2B5EF4-FFF2-40B4-BE49-F238E27FC236}">
              <a16:creationId xmlns:a16="http://schemas.microsoft.com/office/drawing/2014/main" id="{00000000-0008-0000-0100-00000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7" name="Picture 3428" hidden="1">
          <a:extLst>
            <a:ext uri="{FF2B5EF4-FFF2-40B4-BE49-F238E27FC236}">
              <a16:creationId xmlns:a16="http://schemas.microsoft.com/office/drawing/2014/main" id="{00000000-0008-0000-0100-00000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8" name="Picture 3802" hidden="1">
          <a:extLst>
            <a:ext uri="{FF2B5EF4-FFF2-40B4-BE49-F238E27FC236}">
              <a16:creationId xmlns:a16="http://schemas.microsoft.com/office/drawing/2014/main" id="{00000000-0008-0000-0100-00000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59" name="Picture 3803" hidden="1">
          <a:extLst>
            <a:ext uri="{FF2B5EF4-FFF2-40B4-BE49-F238E27FC236}">
              <a16:creationId xmlns:a16="http://schemas.microsoft.com/office/drawing/2014/main" id="{00000000-0008-0000-0100-00000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0" name="Picture 3804" hidden="1">
          <a:extLst>
            <a:ext uri="{FF2B5EF4-FFF2-40B4-BE49-F238E27FC236}">
              <a16:creationId xmlns:a16="http://schemas.microsoft.com/office/drawing/2014/main" id="{00000000-0008-0000-0100-00000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1" name="Picture 3463" hidden="1">
          <a:extLst>
            <a:ext uri="{FF2B5EF4-FFF2-40B4-BE49-F238E27FC236}">
              <a16:creationId xmlns:a16="http://schemas.microsoft.com/office/drawing/2014/main" id="{00000000-0008-0000-0100-00000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2" name="Picture 3468" hidden="1">
          <a:extLst>
            <a:ext uri="{FF2B5EF4-FFF2-40B4-BE49-F238E27FC236}">
              <a16:creationId xmlns:a16="http://schemas.microsoft.com/office/drawing/2014/main" id="{00000000-0008-0000-0100-00000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3" name="Picture 3814" hidden="1">
          <a:extLst>
            <a:ext uri="{FF2B5EF4-FFF2-40B4-BE49-F238E27FC236}">
              <a16:creationId xmlns:a16="http://schemas.microsoft.com/office/drawing/2014/main" id="{00000000-0008-0000-0100-00000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4" name="Picture 3815" hidden="1">
          <a:extLst>
            <a:ext uri="{FF2B5EF4-FFF2-40B4-BE49-F238E27FC236}">
              <a16:creationId xmlns:a16="http://schemas.microsoft.com/office/drawing/2014/main" id="{00000000-0008-0000-0100-00001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5" name="Picture 3816" hidden="1">
          <a:extLst>
            <a:ext uri="{FF2B5EF4-FFF2-40B4-BE49-F238E27FC236}">
              <a16:creationId xmlns:a16="http://schemas.microsoft.com/office/drawing/2014/main" id="{00000000-0008-0000-0100-00001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6" name="Picture 3453" hidden="1">
          <a:extLst>
            <a:ext uri="{FF2B5EF4-FFF2-40B4-BE49-F238E27FC236}">
              <a16:creationId xmlns:a16="http://schemas.microsoft.com/office/drawing/2014/main" id="{00000000-0008-0000-0100-00001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7" name="Picture 3458" hidden="1">
          <a:extLst>
            <a:ext uri="{FF2B5EF4-FFF2-40B4-BE49-F238E27FC236}">
              <a16:creationId xmlns:a16="http://schemas.microsoft.com/office/drawing/2014/main" id="{00000000-0008-0000-0100-00001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8" name="Picture 3811" hidden="1">
          <a:extLst>
            <a:ext uri="{FF2B5EF4-FFF2-40B4-BE49-F238E27FC236}">
              <a16:creationId xmlns:a16="http://schemas.microsoft.com/office/drawing/2014/main" id="{00000000-0008-0000-0100-00001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69" name="Picture 3812" hidden="1">
          <a:extLst>
            <a:ext uri="{FF2B5EF4-FFF2-40B4-BE49-F238E27FC236}">
              <a16:creationId xmlns:a16="http://schemas.microsoft.com/office/drawing/2014/main" id="{00000000-0008-0000-0100-00001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0" name="Picture 3813" hidden="1">
          <a:extLst>
            <a:ext uri="{FF2B5EF4-FFF2-40B4-BE49-F238E27FC236}">
              <a16:creationId xmlns:a16="http://schemas.microsoft.com/office/drawing/2014/main" id="{00000000-0008-0000-0100-00001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1" name="Picture 3453" hidden="1">
          <a:extLst>
            <a:ext uri="{FF2B5EF4-FFF2-40B4-BE49-F238E27FC236}">
              <a16:creationId xmlns:a16="http://schemas.microsoft.com/office/drawing/2014/main" id="{00000000-0008-0000-0100-00001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2" name="Picture 3458" hidden="1">
          <a:extLst>
            <a:ext uri="{FF2B5EF4-FFF2-40B4-BE49-F238E27FC236}">
              <a16:creationId xmlns:a16="http://schemas.microsoft.com/office/drawing/2014/main" id="{00000000-0008-0000-0100-00001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3" name="Picture 3811" hidden="1">
          <a:extLst>
            <a:ext uri="{FF2B5EF4-FFF2-40B4-BE49-F238E27FC236}">
              <a16:creationId xmlns:a16="http://schemas.microsoft.com/office/drawing/2014/main" id="{00000000-0008-0000-0100-00001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4" name="Picture 3812" hidden="1">
          <a:extLst>
            <a:ext uri="{FF2B5EF4-FFF2-40B4-BE49-F238E27FC236}">
              <a16:creationId xmlns:a16="http://schemas.microsoft.com/office/drawing/2014/main" id="{00000000-0008-0000-0100-00001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5" name="Picture 3813" hidden="1">
          <a:extLst>
            <a:ext uri="{FF2B5EF4-FFF2-40B4-BE49-F238E27FC236}">
              <a16:creationId xmlns:a16="http://schemas.microsoft.com/office/drawing/2014/main" id="{00000000-0008-0000-0100-00001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6" name="Picture 3453" hidden="1">
          <a:extLst>
            <a:ext uri="{FF2B5EF4-FFF2-40B4-BE49-F238E27FC236}">
              <a16:creationId xmlns:a16="http://schemas.microsoft.com/office/drawing/2014/main" id="{00000000-0008-0000-0100-00001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7" name="Picture 3458" hidden="1">
          <a:extLst>
            <a:ext uri="{FF2B5EF4-FFF2-40B4-BE49-F238E27FC236}">
              <a16:creationId xmlns:a16="http://schemas.microsoft.com/office/drawing/2014/main" id="{00000000-0008-0000-0100-00001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8" name="Picture 3811" hidden="1">
          <a:extLst>
            <a:ext uri="{FF2B5EF4-FFF2-40B4-BE49-F238E27FC236}">
              <a16:creationId xmlns:a16="http://schemas.microsoft.com/office/drawing/2014/main" id="{00000000-0008-0000-0100-00001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79" name="Picture 3812" hidden="1">
          <a:extLst>
            <a:ext uri="{FF2B5EF4-FFF2-40B4-BE49-F238E27FC236}">
              <a16:creationId xmlns:a16="http://schemas.microsoft.com/office/drawing/2014/main" id="{00000000-0008-0000-0100-00001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0" name="Picture 3813" hidden="1">
          <a:extLst>
            <a:ext uri="{FF2B5EF4-FFF2-40B4-BE49-F238E27FC236}">
              <a16:creationId xmlns:a16="http://schemas.microsoft.com/office/drawing/2014/main" id="{00000000-0008-0000-0100-00002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1" name="Picture 3453" hidden="1">
          <a:extLst>
            <a:ext uri="{FF2B5EF4-FFF2-40B4-BE49-F238E27FC236}">
              <a16:creationId xmlns:a16="http://schemas.microsoft.com/office/drawing/2014/main" id="{00000000-0008-0000-0100-00002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2" name="Picture 3458" hidden="1">
          <a:extLst>
            <a:ext uri="{FF2B5EF4-FFF2-40B4-BE49-F238E27FC236}">
              <a16:creationId xmlns:a16="http://schemas.microsoft.com/office/drawing/2014/main" id="{00000000-0008-0000-0100-00002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3" name="Picture 3811" hidden="1">
          <a:extLst>
            <a:ext uri="{FF2B5EF4-FFF2-40B4-BE49-F238E27FC236}">
              <a16:creationId xmlns:a16="http://schemas.microsoft.com/office/drawing/2014/main" id="{00000000-0008-0000-0100-00002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4" name="Picture 3812" hidden="1">
          <a:extLst>
            <a:ext uri="{FF2B5EF4-FFF2-40B4-BE49-F238E27FC236}">
              <a16:creationId xmlns:a16="http://schemas.microsoft.com/office/drawing/2014/main" id="{00000000-0008-0000-0100-00002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5" name="Picture 3813" hidden="1">
          <a:extLst>
            <a:ext uri="{FF2B5EF4-FFF2-40B4-BE49-F238E27FC236}">
              <a16:creationId xmlns:a16="http://schemas.microsoft.com/office/drawing/2014/main" id="{00000000-0008-0000-0100-00002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6" name="Picture 3453" hidden="1">
          <a:extLst>
            <a:ext uri="{FF2B5EF4-FFF2-40B4-BE49-F238E27FC236}">
              <a16:creationId xmlns:a16="http://schemas.microsoft.com/office/drawing/2014/main" id="{00000000-0008-0000-0100-00002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7" name="Picture 3458" hidden="1">
          <a:extLst>
            <a:ext uri="{FF2B5EF4-FFF2-40B4-BE49-F238E27FC236}">
              <a16:creationId xmlns:a16="http://schemas.microsoft.com/office/drawing/2014/main" id="{00000000-0008-0000-0100-00002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8" name="Picture 3811" hidden="1">
          <a:extLst>
            <a:ext uri="{FF2B5EF4-FFF2-40B4-BE49-F238E27FC236}">
              <a16:creationId xmlns:a16="http://schemas.microsoft.com/office/drawing/2014/main" id="{00000000-0008-0000-0100-00002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89" name="Picture 3812" hidden="1">
          <a:extLst>
            <a:ext uri="{FF2B5EF4-FFF2-40B4-BE49-F238E27FC236}">
              <a16:creationId xmlns:a16="http://schemas.microsoft.com/office/drawing/2014/main" id="{00000000-0008-0000-0100-00002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290" name="Picture 3813" hidden="1">
          <a:extLst>
            <a:ext uri="{FF2B5EF4-FFF2-40B4-BE49-F238E27FC236}">
              <a16:creationId xmlns:a16="http://schemas.microsoft.com/office/drawing/2014/main" id="{00000000-0008-0000-0100-00002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1" name="Picture 3393" hidden="1">
          <a:extLst>
            <a:ext uri="{FF2B5EF4-FFF2-40B4-BE49-F238E27FC236}">
              <a16:creationId xmlns:a16="http://schemas.microsoft.com/office/drawing/2014/main" id="{00000000-0008-0000-0100-00002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2" name="Picture 3398" hidden="1">
          <a:extLst>
            <a:ext uri="{FF2B5EF4-FFF2-40B4-BE49-F238E27FC236}">
              <a16:creationId xmlns:a16="http://schemas.microsoft.com/office/drawing/2014/main" id="{00000000-0008-0000-0100-00002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3" name="Picture 3793" hidden="1">
          <a:extLst>
            <a:ext uri="{FF2B5EF4-FFF2-40B4-BE49-F238E27FC236}">
              <a16:creationId xmlns:a16="http://schemas.microsoft.com/office/drawing/2014/main" id="{00000000-0008-0000-0100-00002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4" name="Picture 3794" hidden="1">
          <a:extLst>
            <a:ext uri="{FF2B5EF4-FFF2-40B4-BE49-F238E27FC236}">
              <a16:creationId xmlns:a16="http://schemas.microsoft.com/office/drawing/2014/main" id="{00000000-0008-0000-0100-00002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5" name="Picture 3795" hidden="1">
          <a:extLst>
            <a:ext uri="{FF2B5EF4-FFF2-40B4-BE49-F238E27FC236}">
              <a16:creationId xmlns:a16="http://schemas.microsoft.com/office/drawing/2014/main" id="{00000000-0008-0000-0100-00002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6" name="Picture 3423" hidden="1">
          <a:extLst>
            <a:ext uri="{FF2B5EF4-FFF2-40B4-BE49-F238E27FC236}">
              <a16:creationId xmlns:a16="http://schemas.microsoft.com/office/drawing/2014/main" id="{00000000-0008-0000-0100-00003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7" name="Picture 3428" hidden="1">
          <a:extLst>
            <a:ext uri="{FF2B5EF4-FFF2-40B4-BE49-F238E27FC236}">
              <a16:creationId xmlns:a16="http://schemas.microsoft.com/office/drawing/2014/main" id="{00000000-0008-0000-0100-00003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8" name="Picture 3802" hidden="1">
          <a:extLst>
            <a:ext uri="{FF2B5EF4-FFF2-40B4-BE49-F238E27FC236}">
              <a16:creationId xmlns:a16="http://schemas.microsoft.com/office/drawing/2014/main" id="{00000000-0008-0000-0100-00003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299" name="Picture 3803" hidden="1">
          <a:extLst>
            <a:ext uri="{FF2B5EF4-FFF2-40B4-BE49-F238E27FC236}">
              <a16:creationId xmlns:a16="http://schemas.microsoft.com/office/drawing/2014/main" id="{00000000-0008-0000-0100-00003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0" name="Picture 3804" hidden="1">
          <a:extLst>
            <a:ext uri="{FF2B5EF4-FFF2-40B4-BE49-F238E27FC236}">
              <a16:creationId xmlns:a16="http://schemas.microsoft.com/office/drawing/2014/main" id="{00000000-0008-0000-0100-00003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1" name="Picture 3463" hidden="1">
          <a:extLst>
            <a:ext uri="{FF2B5EF4-FFF2-40B4-BE49-F238E27FC236}">
              <a16:creationId xmlns:a16="http://schemas.microsoft.com/office/drawing/2014/main" id="{00000000-0008-0000-0100-00003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2" name="Picture 3468" hidden="1">
          <a:extLst>
            <a:ext uri="{FF2B5EF4-FFF2-40B4-BE49-F238E27FC236}">
              <a16:creationId xmlns:a16="http://schemas.microsoft.com/office/drawing/2014/main" id="{00000000-0008-0000-0100-00003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3" name="Picture 3814" hidden="1">
          <a:extLst>
            <a:ext uri="{FF2B5EF4-FFF2-40B4-BE49-F238E27FC236}">
              <a16:creationId xmlns:a16="http://schemas.microsoft.com/office/drawing/2014/main" id="{00000000-0008-0000-0100-00003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4" name="Picture 3815" hidden="1">
          <a:extLst>
            <a:ext uri="{FF2B5EF4-FFF2-40B4-BE49-F238E27FC236}">
              <a16:creationId xmlns:a16="http://schemas.microsoft.com/office/drawing/2014/main" id="{00000000-0008-0000-0100-00003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5" name="Picture 3816" hidden="1">
          <a:extLst>
            <a:ext uri="{FF2B5EF4-FFF2-40B4-BE49-F238E27FC236}">
              <a16:creationId xmlns:a16="http://schemas.microsoft.com/office/drawing/2014/main" id="{00000000-0008-0000-0100-00003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6" name="Picture 3453" hidden="1">
          <a:extLst>
            <a:ext uri="{FF2B5EF4-FFF2-40B4-BE49-F238E27FC236}">
              <a16:creationId xmlns:a16="http://schemas.microsoft.com/office/drawing/2014/main" id="{00000000-0008-0000-0100-00003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7" name="Picture 3458" hidden="1">
          <a:extLst>
            <a:ext uri="{FF2B5EF4-FFF2-40B4-BE49-F238E27FC236}">
              <a16:creationId xmlns:a16="http://schemas.microsoft.com/office/drawing/2014/main" id="{00000000-0008-0000-0100-00003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8" name="Picture 3811" hidden="1">
          <a:extLst>
            <a:ext uri="{FF2B5EF4-FFF2-40B4-BE49-F238E27FC236}">
              <a16:creationId xmlns:a16="http://schemas.microsoft.com/office/drawing/2014/main" id="{00000000-0008-0000-0100-00003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09" name="Picture 3812" hidden="1">
          <a:extLst>
            <a:ext uri="{FF2B5EF4-FFF2-40B4-BE49-F238E27FC236}">
              <a16:creationId xmlns:a16="http://schemas.microsoft.com/office/drawing/2014/main" id="{00000000-0008-0000-0100-00003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0" name="Picture 3813" hidden="1">
          <a:extLst>
            <a:ext uri="{FF2B5EF4-FFF2-40B4-BE49-F238E27FC236}">
              <a16:creationId xmlns:a16="http://schemas.microsoft.com/office/drawing/2014/main" id="{00000000-0008-0000-0100-00003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1" name="Picture 3453" hidden="1">
          <a:extLst>
            <a:ext uri="{FF2B5EF4-FFF2-40B4-BE49-F238E27FC236}">
              <a16:creationId xmlns:a16="http://schemas.microsoft.com/office/drawing/2014/main" id="{00000000-0008-0000-0100-00003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2" name="Picture 3458" hidden="1">
          <a:extLst>
            <a:ext uri="{FF2B5EF4-FFF2-40B4-BE49-F238E27FC236}">
              <a16:creationId xmlns:a16="http://schemas.microsoft.com/office/drawing/2014/main" id="{00000000-0008-0000-0100-00004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3" name="Picture 3811" hidden="1">
          <a:extLst>
            <a:ext uri="{FF2B5EF4-FFF2-40B4-BE49-F238E27FC236}">
              <a16:creationId xmlns:a16="http://schemas.microsoft.com/office/drawing/2014/main" id="{00000000-0008-0000-0100-00004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4" name="Picture 3812" hidden="1">
          <a:extLst>
            <a:ext uri="{FF2B5EF4-FFF2-40B4-BE49-F238E27FC236}">
              <a16:creationId xmlns:a16="http://schemas.microsoft.com/office/drawing/2014/main" id="{00000000-0008-0000-0100-00004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5" name="Picture 3813" hidden="1">
          <a:extLst>
            <a:ext uri="{FF2B5EF4-FFF2-40B4-BE49-F238E27FC236}">
              <a16:creationId xmlns:a16="http://schemas.microsoft.com/office/drawing/2014/main" id="{00000000-0008-0000-0100-00004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6" name="Picture 3453" hidden="1">
          <a:extLst>
            <a:ext uri="{FF2B5EF4-FFF2-40B4-BE49-F238E27FC236}">
              <a16:creationId xmlns:a16="http://schemas.microsoft.com/office/drawing/2014/main" id="{00000000-0008-0000-0100-00004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7" name="Picture 3458" hidden="1">
          <a:extLst>
            <a:ext uri="{FF2B5EF4-FFF2-40B4-BE49-F238E27FC236}">
              <a16:creationId xmlns:a16="http://schemas.microsoft.com/office/drawing/2014/main" id="{00000000-0008-0000-0100-00004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8" name="Picture 3811" hidden="1">
          <a:extLst>
            <a:ext uri="{FF2B5EF4-FFF2-40B4-BE49-F238E27FC236}">
              <a16:creationId xmlns:a16="http://schemas.microsoft.com/office/drawing/2014/main" id="{00000000-0008-0000-0100-00004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19" name="Picture 3812" hidden="1">
          <a:extLst>
            <a:ext uri="{FF2B5EF4-FFF2-40B4-BE49-F238E27FC236}">
              <a16:creationId xmlns:a16="http://schemas.microsoft.com/office/drawing/2014/main" id="{00000000-0008-0000-0100-00004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0" name="Picture 3813" hidden="1">
          <a:extLst>
            <a:ext uri="{FF2B5EF4-FFF2-40B4-BE49-F238E27FC236}">
              <a16:creationId xmlns:a16="http://schemas.microsoft.com/office/drawing/2014/main" id="{00000000-0008-0000-0100-00004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1" name="Picture 3453" hidden="1">
          <a:extLst>
            <a:ext uri="{FF2B5EF4-FFF2-40B4-BE49-F238E27FC236}">
              <a16:creationId xmlns:a16="http://schemas.microsoft.com/office/drawing/2014/main" id="{00000000-0008-0000-0100-00004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2" name="Picture 3458" hidden="1">
          <a:extLst>
            <a:ext uri="{FF2B5EF4-FFF2-40B4-BE49-F238E27FC236}">
              <a16:creationId xmlns:a16="http://schemas.microsoft.com/office/drawing/2014/main" id="{00000000-0008-0000-0100-00004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3" name="Picture 3811" hidden="1">
          <a:extLst>
            <a:ext uri="{FF2B5EF4-FFF2-40B4-BE49-F238E27FC236}">
              <a16:creationId xmlns:a16="http://schemas.microsoft.com/office/drawing/2014/main" id="{00000000-0008-0000-0100-00004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4" name="Picture 3812" hidden="1">
          <a:extLst>
            <a:ext uri="{FF2B5EF4-FFF2-40B4-BE49-F238E27FC236}">
              <a16:creationId xmlns:a16="http://schemas.microsoft.com/office/drawing/2014/main" id="{00000000-0008-0000-0100-00004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5" name="Picture 3813" hidden="1">
          <a:extLst>
            <a:ext uri="{FF2B5EF4-FFF2-40B4-BE49-F238E27FC236}">
              <a16:creationId xmlns:a16="http://schemas.microsoft.com/office/drawing/2014/main" id="{00000000-0008-0000-0100-00004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6" name="Picture 3453" hidden="1">
          <a:extLst>
            <a:ext uri="{FF2B5EF4-FFF2-40B4-BE49-F238E27FC236}">
              <a16:creationId xmlns:a16="http://schemas.microsoft.com/office/drawing/2014/main" id="{00000000-0008-0000-0100-00004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7" name="Picture 3458" hidden="1">
          <a:extLst>
            <a:ext uri="{FF2B5EF4-FFF2-40B4-BE49-F238E27FC236}">
              <a16:creationId xmlns:a16="http://schemas.microsoft.com/office/drawing/2014/main" id="{00000000-0008-0000-0100-00004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28" name="Picture 3811" hidden="1">
          <a:extLst>
            <a:ext uri="{FF2B5EF4-FFF2-40B4-BE49-F238E27FC236}">
              <a16:creationId xmlns:a16="http://schemas.microsoft.com/office/drawing/2014/main" id="{00000000-0008-0000-0100-00005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29" name="Picture 3393" hidden="1">
          <a:extLst>
            <a:ext uri="{FF2B5EF4-FFF2-40B4-BE49-F238E27FC236}">
              <a16:creationId xmlns:a16="http://schemas.microsoft.com/office/drawing/2014/main" id="{00000000-0008-0000-0100-00005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0" name="Picture 3398" hidden="1">
          <a:extLst>
            <a:ext uri="{FF2B5EF4-FFF2-40B4-BE49-F238E27FC236}">
              <a16:creationId xmlns:a16="http://schemas.microsoft.com/office/drawing/2014/main" id="{00000000-0008-0000-0100-00005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1" name="Picture 3793" hidden="1">
          <a:extLst>
            <a:ext uri="{FF2B5EF4-FFF2-40B4-BE49-F238E27FC236}">
              <a16:creationId xmlns:a16="http://schemas.microsoft.com/office/drawing/2014/main" id="{00000000-0008-0000-0100-00005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2" name="Picture 3794" hidden="1">
          <a:extLst>
            <a:ext uri="{FF2B5EF4-FFF2-40B4-BE49-F238E27FC236}">
              <a16:creationId xmlns:a16="http://schemas.microsoft.com/office/drawing/2014/main" id="{00000000-0008-0000-0100-00005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3" name="Picture 3795" hidden="1">
          <a:extLst>
            <a:ext uri="{FF2B5EF4-FFF2-40B4-BE49-F238E27FC236}">
              <a16:creationId xmlns:a16="http://schemas.microsoft.com/office/drawing/2014/main" id="{00000000-0008-0000-0100-00005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4" name="Picture 3423" hidden="1">
          <a:extLst>
            <a:ext uri="{FF2B5EF4-FFF2-40B4-BE49-F238E27FC236}">
              <a16:creationId xmlns:a16="http://schemas.microsoft.com/office/drawing/2014/main" id="{00000000-0008-0000-0100-00005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5" name="Picture 3428" hidden="1">
          <a:extLst>
            <a:ext uri="{FF2B5EF4-FFF2-40B4-BE49-F238E27FC236}">
              <a16:creationId xmlns:a16="http://schemas.microsoft.com/office/drawing/2014/main" id="{00000000-0008-0000-0100-00005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6" name="Picture 3802" hidden="1">
          <a:extLst>
            <a:ext uri="{FF2B5EF4-FFF2-40B4-BE49-F238E27FC236}">
              <a16:creationId xmlns:a16="http://schemas.microsoft.com/office/drawing/2014/main" id="{00000000-0008-0000-0100-00005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7" name="Picture 3803" hidden="1">
          <a:extLst>
            <a:ext uri="{FF2B5EF4-FFF2-40B4-BE49-F238E27FC236}">
              <a16:creationId xmlns:a16="http://schemas.microsoft.com/office/drawing/2014/main" id="{00000000-0008-0000-0100-00005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8" name="Picture 3804" hidden="1">
          <a:extLst>
            <a:ext uri="{FF2B5EF4-FFF2-40B4-BE49-F238E27FC236}">
              <a16:creationId xmlns:a16="http://schemas.microsoft.com/office/drawing/2014/main" id="{00000000-0008-0000-0100-00005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39" name="Picture 3463" hidden="1">
          <a:extLst>
            <a:ext uri="{FF2B5EF4-FFF2-40B4-BE49-F238E27FC236}">
              <a16:creationId xmlns:a16="http://schemas.microsoft.com/office/drawing/2014/main" id="{00000000-0008-0000-0100-00005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0" name="Picture 3468" hidden="1">
          <a:extLst>
            <a:ext uri="{FF2B5EF4-FFF2-40B4-BE49-F238E27FC236}">
              <a16:creationId xmlns:a16="http://schemas.microsoft.com/office/drawing/2014/main" id="{00000000-0008-0000-0100-00005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1" name="Picture 3814" hidden="1">
          <a:extLst>
            <a:ext uri="{FF2B5EF4-FFF2-40B4-BE49-F238E27FC236}">
              <a16:creationId xmlns:a16="http://schemas.microsoft.com/office/drawing/2014/main" id="{00000000-0008-0000-0100-00005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2" name="Picture 3815" hidden="1">
          <a:extLst>
            <a:ext uri="{FF2B5EF4-FFF2-40B4-BE49-F238E27FC236}">
              <a16:creationId xmlns:a16="http://schemas.microsoft.com/office/drawing/2014/main" id="{00000000-0008-0000-0100-00005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3" name="Picture 3816" hidden="1">
          <a:extLst>
            <a:ext uri="{FF2B5EF4-FFF2-40B4-BE49-F238E27FC236}">
              <a16:creationId xmlns:a16="http://schemas.microsoft.com/office/drawing/2014/main" id="{00000000-0008-0000-0100-00005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4" name="Picture 3453" hidden="1">
          <a:extLst>
            <a:ext uri="{FF2B5EF4-FFF2-40B4-BE49-F238E27FC236}">
              <a16:creationId xmlns:a16="http://schemas.microsoft.com/office/drawing/2014/main" id="{00000000-0008-0000-0100-00006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5" name="Picture 3458" hidden="1">
          <a:extLst>
            <a:ext uri="{FF2B5EF4-FFF2-40B4-BE49-F238E27FC236}">
              <a16:creationId xmlns:a16="http://schemas.microsoft.com/office/drawing/2014/main" id="{00000000-0008-0000-0100-00006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6" name="Picture 3811" hidden="1">
          <a:extLst>
            <a:ext uri="{FF2B5EF4-FFF2-40B4-BE49-F238E27FC236}">
              <a16:creationId xmlns:a16="http://schemas.microsoft.com/office/drawing/2014/main" id="{00000000-0008-0000-0100-00006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7" name="Picture 3812" hidden="1">
          <a:extLst>
            <a:ext uri="{FF2B5EF4-FFF2-40B4-BE49-F238E27FC236}">
              <a16:creationId xmlns:a16="http://schemas.microsoft.com/office/drawing/2014/main" id="{00000000-0008-0000-0100-00006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8" name="Picture 3813" hidden="1">
          <a:extLst>
            <a:ext uri="{FF2B5EF4-FFF2-40B4-BE49-F238E27FC236}">
              <a16:creationId xmlns:a16="http://schemas.microsoft.com/office/drawing/2014/main" id="{00000000-0008-0000-0100-00006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49" name="Picture 3453" hidden="1">
          <a:extLst>
            <a:ext uri="{FF2B5EF4-FFF2-40B4-BE49-F238E27FC236}">
              <a16:creationId xmlns:a16="http://schemas.microsoft.com/office/drawing/2014/main" id="{00000000-0008-0000-0100-00006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0" name="Picture 3458" hidden="1">
          <a:extLst>
            <a:ext uri="{FF2B5EF4-FFF2-40B4-BE49-F238E27FC236}">
              <a16:creationId xmlns:a16="http://schemas.microsoft.com/office/drawing/2014/main" id="{00000000-0008-0000-0100-00006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1" name="Picture 3811" hidden="1">
          <a:extLst>
            <a:ext uri="{FF2B5EF4-FFF2-40B4-BE49-F238E27FC236}">
              <a16:creationId xmlns:a16="http://schemas.microsoft.com/office/drawing/2014/main" id="{00000000-0008-0000-0100-00006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2" name="Picture 3812" hidden="1">
          <a:extLst>
            <a:ext uri="{FF2B5EF4-FFF2-40B4-BE49-F238E27FC236}">
              <a16:creationId xmlns:a16="http://schemas.microsoft.com/office/drawing/2014/main" id="{00000000-0008-0000-0100-00006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3" name="Picture 3813" hidden="1">
          <a:extLst>
            <a:ext uri="{FF2B5EF4-FFF2-40B4-BE49-F238E27FC236}">
              <a16:creationId xmlns:a16="http://schemas.microsoft.com/office/drawing/2014/main" id="{00000000-0008-0000-0100-00006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4" name="Picture 3453" hidden="1">
          <a:extLst>
            <a:ext uri="{FF2B5EF4-FFF2-40B4-BE49-F238E27FC236}">
              <a16:creationId xmlns:a16="http://schemas.microsoft.com/office/drawing/2014/main" id="{00000000-0008-0000-0100-00006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5" name="Picture 3458" hidden="1">
          <a:extLst>
            <a:ext uri="{FF2B5EF4-FFF2-40B4-BE49-F238E27FC236}">
              <a16:creationId xmlns:a16="http://schemas.microsoft.com/office/drawing/2014/main" id="{00000000-0008-0000-0100-00006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6" name="Picture 3811" hidden="1">
          <a:extLst>
            <a:ext uri="{FF2B5EF4-FFF2-40B4-BE49-F238E27FC236}">
              <a16:creationId xmlns:a16="http://schemas.microsoft.com/office/drawing/2014/main" id="{00000000-0008-0000-0100-00006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7" name="Picture 3812" hidden="1">
          <a:extLst>
            <a:ext uri="{FF2B5EF4-FFF2-40B4-BE49-F238E27FC236}">
              <a16:creationId xmlns:a16="http://schemas.microsoft.com/office/drawing/2014/main" id="{00000000-0008-0000-0100-00006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8" name="Picture 3813" hidden="1">
          <a:extLst>
            <a:ext uri="{FF2B5EF4-FFF2-40B4-BE49-F238E27FC236}">
              <a16:creationId xmlns:a16="http://schemas.microsoft.com/office/drawing/2014/main" id="{00000000-0008-0000-0100-00006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59" name="Picture 3453" hidden="1">
          <a:extLst>
            <a:ext uri="{FF2B5EF4-FFF2-40B4-BE49-F238E27FC236}">
              <a16:creationId xmlns:a16="http://schemas.microsoft.com/office/drawing/2014/main" id="{00000000-0008-0000-0100-00006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0" name="Picture 3458" hidden="1">
          <a:extLst>
            <a:ext uri="{FF2B5EF4-FFF2-40B4-BE49-F238E27FC236}">
              <a16:creationId xmlns:a16="http://schemas.microsoft.com/office/drawing/2014/main" id="{00000000-0008-0000-0100-00007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1" name="Picture 3811" hidden="1">
          <a:extLst>
            <a:ext uri="{FF2B5EF4-FFF2-40B4-BE49-F238E27FC236}">
              <a16:creationId xmlns:a16="http://schemas.microsoft.com/office/drawing/2014/main" id="{00000000-0008-0000-0100-00007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2" name="Picture 3812" hidden="1">
          <a:extLst>
            <a:ext uri="{FF2B5EF4-FFF2-40B4-BE49-F238E27FC236}">
              <a16:creationId xmlns:a16="http://schemas.microsoft.com/office/drawing/2014/main" id="{00000000-0008-0000-0100-00007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3" name="Picture 3813" hidden="1">
          <a:extLst>
            <a:ext uri="{FF2B5EF4-FFF2-40B4-BE49-F238E27FC236}">
              <a16:creationId xmlns:a16="http://schemas.microsoft.com/office/drawing/2014/main" id="{00000000-0008-0000-0100-00007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4" name="Picture 3453" hidden="1">
          <a:extLst>
            <a:ext uri="{FF2B5EF4-FFF2-40B4-BE49-F238E27FC236}">
              <a16:creationId xmlns:a16="http://schemas.microsoft.com/office/drawing/2014/main" id="{00000000-0008-0000-0100-00007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5" name="Picture 3458" hidden="1">
          <a:extLst>
            <a:ext uri="{FF2B5EF4-FFF2-40B4-BE49-F238E27FC236}">
              <a16:creationId xmlns:a16="http://schemas.microsoft.com/office/drawing/2014/main" id="{00000000-0008-0000-0100-00007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6" name="Picture 3811" hidden="1">
          <a:extLst>
            <a:ext uri="{FF2B5EF4-FFF2-40B4-BE49-F238E27FC236}">
              <a16:creationId xmlns:a16="http://schemas.microsoft.com/office/drawing/2014/main" id="{00000000-0008-0000-0100-00007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7" name="Picture 3812" hidden="1">
          <a:extLst>
            <a:ext uri="{FF2B5EF4-FFF2-40B4-BE49-F238E27FC236}">
              <a16:creationId xmlns:a16="http://schemas.microsoft.com/office/drawing/2014/main" id="{00000000-0008-0000-0100-00007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8" name="Picture 3813" hidden="1">
          <a:extLst>
            <a:ext uri="{FF2B5EF4-FFF2-40B4-BE49-F238E27FC236}">
              <a16:creationId xmlns:a16="http://schemas.microsoft.com/office/drawing/2014/main" id="{00000000-0008-0000-0100-00007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69" name="Picture 3383" hidden="1">
          <a:extLst>
            <a:ext uri="{FF2B5EF4-FFF2-40B4-BE49-F238E27FC236}">
              <a16:creationId xmlns:a16="http://schemas.microsoft.com/office/drawing/2014/main" id="{00000000-0008-0000-0100-00007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70" name="Picture 3388" hidden="1">
          <a:extLst>
            <a:ext uri="{FF2B5EF4-FFF2-40B4-BE49-F238E27FC236}">
              <a16:creationId xmlns:a16="http://schemas.microsoft.com/office/drawing/2014/main" id="{00000000-0008-0000-0100-00007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71" name="Picture 3790" hidden="1">
          <a:extLst>
            <a:ext uri="{FF2B5EF4-FFF2-40B4-BE49-F238E27FC236}">
              <a16:creationId xmlns:a16="http://schemas.microsoft.com/office/drawing/2014/main" id="{00000000-0008-0000-0100-00007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372" name="Picture 3791" hidden="1">
          <a:extLst>
            <a:ext uri="{FF2B5EF4-FFF2-40B4-BE49-F238E27FC236}">
              <a16:creationId xmlns:a16="http://schemas.microsoft.com/office/drawing/2014/main" id="{00000000-0008-0000-0100-00007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73" name="Picture 3393" hidden="1">
          <a:extLst>
            <a:ext uri="{FF2B5EF4-FFF2-40B4-BE49-F238E27FC236}">
              <a16:creationId xmlns:a16="http://schemas.microsoft.com/office/drawing/2014/main" id="{00000000-0008-0000-0100-00007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74" name="Picture 3793" hidden="1">
          <a:extLst>
            <a:ext uri="{FF2B5EF4-FFF2-40B4-BE49-F238E27FC236}">
              <a16:creationId xmlns:a16="http://schemas.microsoft.com/office/drawing/2014/main" id="{00000000-0008-0000-0100-00007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75" name="Picture 3794" hidden="1">
          <a:extLst>
            <a:ext uri="{FF2B5EF4-FFF2-40B4-BE49-F238E27FC236}">
              <a16:creationId xmlns:a16="http://schemas.microsoft.com/office/drawing/2014/main" id="{00000000-0008-0000-0100-00007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76" name="Picture 3795" hidden="1">
          <a:extLst>
            <a:ext uri="{FF2B5EF4-FFF2-40B4-BE49-F238E27FC236}">
              <a16:creationId xmlns:a16="http://schemas.microsoft.com/office/drawing/2014/main" id="{00000000-0008-0000-0100-00008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77" name="Picture 3423" hidden="1">
          <a:extLst>
            <a:ext uri="{FF2B5EF4-FFF2-40B4-BE49-F238E27FC236}">
              <a16:creationId xmlns:a16="http://schemas.microsoft.com/office/drawing/2014/main" id="{00000000-0008-0000-0100-00008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78" name="Picture 3428" hidden="1">
          <a:extLst>
            <a:ext uri="{FF2B5EF4-FFF2-40B4-BE49-F238E27FC236}">
              <a16:creationId xmlns:a16="http://schemas.microsoft.com/office/drawing/2014/main" id="{00000000-0008-0000-0100-00008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79" name="Picture 3802" hidden="1">
          <a:extLst>
            <a:ext uri="{FF2B5EF4-FFF2-40B4-BE49-F238E27FC236}">
              <a16:creationId xmlns:a16="http://schemas.microsoft.com/office/drawing/2014/main" id="{00000000-0008-0000-0100-00008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0" name="Picture 3803" hidden="1">
          <a:extLst>
            <a:ext uri="{FF2B5EF4-FFF2-40B4-BE49-F238E27FC236}">
              <a16:creationId xmlns:a16="http://schemas.microsoft.com/office/drawing/2014/main" id="{00000000-0008-0000-0100-00008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1" name="Picture 3804" hidden="1">
          <a:extLst>
            <a:ext uri="{FF2B5EF4-FFF2-40B4-BE49-F238E27FC236}">
              <a16:creationId xmlns:a16="http://schemas.microsoft.com/office/drawing/2014/main" id="{00000000-0008-0000-0100-00008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2" name="Picture 3463" hidden="1">
          <a:extLst>
            <a:ext uri="{FF2B5EF4-FFF2-40B4-BE49-F238E27FC236}">
              <a16:creationId xmlns:a16="http://schemas.microsoft.com/office/drawing/2014/main" id="{00000000-0008-0000-0100-00008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3" name="Picture 3468" hidden="1">
          <a:extLst>
            <a:ext uri="{FF2B5EF4-FFF2-40B4-BE49-F238E27FC236}">
              <a16:creationId xmlns:a16="http://schemas.microsoft.com/office/drawing/2014/main" id="{00000000-0008-0000-0100-00008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4" name="Picture 3814" hidden="1">
          <a:extLst>
            <a:ext uri="{FF2B5EF4-FFF2-40B4-BE49-F238E27FC236}">
              <a16:creationId xmlns:a16="http://schemas.microsoft.com/office/drawing/2014/main" id="{00000000-0008-0000-0100-00008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5" name="Picture 3815" hidden="1">
          <a:extLst>
            <a:ext uri="{FF2B5EF4-FFF2-40B4-BE49-F238E27FC236}">
              <a16:creationId xmlns:a16="http://schemas.microsoft.com/office/drawing/2014/main" id="{00000000-0008-0000-0100-00008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6" name="Picture 3816" hidden="1">
          <a:extLst>
            <a:ext uri="{FF2B5EF4-FFF2-40B4-BE49-F238E27FC236}">
              <a16:creationId xmlns:a16="http://schemas.microsoft.com/office/drawing/2014/main" id="{00000000-0008-0000-0100-00008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7" name="Picture 3453" hidden="1">
          <a:extLst>
            <a:ext uri="{FF2B5EF4-FFF2-40B4-BE49-F238E27FC236}">
              <a16:creationId xmlns:a16="http://schemas.microsoft.com/office/drawing/2014/main" id="{00000000-0008-0000-0100-00008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8" name="Picture 3458" hidden="1">
          <a:extLst>
            <a:ext uri="{FF2B5EF4-FFF2-40B4-BE49-F238E27FC236}">
              <a16:creationId xmlns:a16="http://schemas.microsoft.com/office/drawing/2014/main" id="{00000000-0008-0000-0100-00008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89" name="Picture 3811" hidden="1">
          <a:extLst>
            <a:ext uri="{FF2B5EF4-FFF2-40B4-BE49-F238E27FC236}">
              <a16:creationId xmlns:a16="http://schemas.microsoft.com/office/drawing/2014/main" id="{00000000-0008-0000-0100-00008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0" name="Picture 3812" hidden="1">
          <a:extLst>
            <a:ext uri="{FF2B5EF4-FFF2-40B4-BE49-F238E27FC236}">
              <a16:creationId xmlns:a16="http://schemas.microsoft.com/office/drawing/2014/main" id="{00000000-0008-0000-0100-00008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1" name="Picture 3813" hidden="1">
          <a:extLst>
            <a:ext uri="{FF2B5EF4-FFF2-40B4-BE49-F238E27FC236}">
              <a16:creationId xmlns:a16="http://schemas.microsoft.com/office/drawing/2014/main" id="{00000000-0008-0000-0100-00008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2" name="Picture 3453" hidden="1">
          <a:extLst>
            <a:ext uri="{FF2B5EF4-FFF2-40B4-BE49-F238E27FC236}">
              <a16:creationId xmlns:a16="http://schemas.microsoft.com/office/drawing/2014/main" id="{00000000-0008-0000-0100-00009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3" name="Picture 3458" hidden="1">
          <a:extLst>
            <a:ext uri="{FF2B5EF4-FFF2-40B4-BE49-F238E27FC236}">
              <a16:creationId xmlns:a16="http://schemas.microsoft.com/office/drawing/2014/main" id="{00000000-0008-0000-0100-00009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4" name="Picture 3811" hidden="1">
          <a:extLst>
            <a:ext uri="{FF2B5EF4-FFF2-40B4-BE49-F238E27FC236}">
              <a16:creationId xmlns:a16="http://schemas.microsoft.com/office/drawing/2014/main" id="{00000000-0008-0000-0100-00009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5" name="Picture 3812" hidden="1">
          <a:extLst>
            <a:ext uri="{FF2B5EF4-FFF2-40B4-BE49-F238E27FC236}">
              <a16:creationId xmlns:a16="http://schemas.microsoft.com/office/drawing/2014/main" id="{00000000-0008-0000-0100-00009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6" name="Picture 3813" hidden="1">
          <a:extLst>
            <a:ext uri="{FF2B5EF4-FFF2-40B4-BE49-F238E27FC236}">
              <a16:creationId xmlns:a16="http://schemas.microsoft.com/office/drawing/2014/main" id="{00000000-0008-0000-0100-00009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7" name="Picture 3453" hidden="1">
          <a:extLst>
            <a:ext uri="{FF2B5EF4-FFF2-40B4-BE49-F238E27FC236}">
              <a16:creationId xmlns:a16="http://schemas.microsoft.com/office/drawing/2014/main" id="{00000000-0008-0000-0100-00009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8" name="Picture 3458" hidden="1">
          <a:extLst>
            <a:ext uri="{FF2B5EF4-FFF2-40B4-BE49-F238E27FC236}">
              <a16:creationId xmlns:a16="http://schemas.microsoft.com/office/drawing/2014/main" id="{00000000-0008-0000-0100-00009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399" name="Picture 3811" hidden="1">
          <a:extLst>
            <a:ext uri="{FF2B5EF4-FFF2-40B4-BE49-F238E27FC236}">
              <a16:creationId xmlns:a16="http://schemas.microsoft.com/office/drawing/2014/main" id="{00000000-0008-0000-0100-00009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0" name="Picture 3812" hidden="1">
          <a:extLst>
            <a:ext uri="{FF2B5EF4-FFF2-40B4-BE49-F238E27FC236}">
              <a16:creationId xmlns:a16="http://schemas.microsoft.com/office/drawing/2014/main" id="{00000000-0008-0000-0100-00009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1" name="Picture 3813" hidden="1">
          <a:extLst>
            <a:ext uri="{FF2B5EF4-FFF2-40B4-BE49-F238E27FC236}">
              <a16:creationId xmlns:a16="http://schemas.microsoft.com/office/drawing/2014/main" id="{00000000-0008-0000-0100-00009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2" name="Picture 3453" hidden="1">
          <a:extLst>
            <a:ext uri="{FF2B5EF4-FFF2-40B4-BE49-F238E27FC236}">
              <a16:creationId xmlns:a16="http://schemas.microsoft.com/office/drawing/2014/main" id="{00000000-0008-0000-0100-00009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3" name="Picture 3458" hidden="1">
          <a:extLst>
            <a:ext uri="{FF2B5EF4-FFF2-40B4-BE49-F238E27FC236}">
              <a16:creationId xmlns:a16="http://schemas.microsoft.com/office/drawing/2014/main" id="{00000000-0008-0000-0100-00009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4" name="Picture 3811" hidden="1">
          <a:extLst>
            <a:ext uri="{FF2B5EF4-FFF2-40B4-BE49-F238E27FC236}">
              <a16:creationId xmlns:a16="http://schemas.microsoft.com/office/drawing/2014/main" id="{00000000-0008-0000-0100-00009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5" name="Picture 3812" hidden="1">
          <a:extLst>
            <a:ext uri="{FF2B5EF4-FFF2-40B4-BE49-F238E27FC236}">
              <a16:creationId xmlns:a16="http://schemas.microsoft.com/office/drawing/2014/main" id="{00000000-0008-0000-0100-00009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6" name="Picture 3813" hidden="1">
          <a:extLst>
            <a:ext uri="{FF2B5EF4-FFF2-40B4-BE49-F238E27FC236}">
              <a16:creationId xmlns:a16="http://schemas.microsoft.com/office/drawing/2014/main" id="{00000000-0008-0000-0100-00009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7" name="Picture 3458" hidden="1">
          <a:extLst>
            <a:ext uri="{FF2B5EF4-FFF2-40B4-BE49-F238E27FC236}">
              <a16:creationId xmlns:a16="http://schemas.microsoft.com/office/drawing/2014/main" id="{00000000-0008-0000-0100-00009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408" name="Picture 3811" hidden="1">
          <a:extLst>
            <a:ext uri="{FF2B5EF4-FFF2-40B4-BE49-F238E27FC236}">
              <a16:creationId xmlns:a16="http://schemas.microsoft.com/office/drawing/2014/main" id="{00000000-0008-0000-0100-0000A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09" name="Picture 3393" hidden="1">
          <a:extLst>
            <a:ext uri="{FF2B5EF4-FFF2-40B4-BE49-F238E27FC236}">
              <a16:creationId xmlns:a16="http://schemas.microsoft.com/office/drawing/2014/main" id="{00000000-0008-0000-0100-0000A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0" name="Picture 3398" hidden="1">
          <a:extLst>
            <a:ext uri="{FF2B5EF4-FFF2-40B4-BE49-F238E27FC236}">
              <a16:creationId xmlns:a16="http://schemas.microsoft.com/office/drawing/2014/main" id="{00000000-0008-0000-0100-0000A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1" name="Picture 3793" hidden="1">
          <a:extLst>
            <a:ext uri="{FF2B5EF4-FFF2-40B4-BE49-F238E27FC236}">
              <a16:creationId xmlns:a16="http://schemas.microsoft.com/office/drawing/2014/main" id="{00000000-0008-0000-0100-0000A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2" name="Picture 3794" hidden="1">
          <a:extLst>
            <a:ext uri="{FF2B5EF4-FFF2-40B4-BE49-F238E27FC236}">
              <a16:creationId xmlns:a16="http://schemas.microsoft.com/office/drawing/2014/main" id="{00000000-0008-0000-0100-0000A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3" name="Picture 3795" hidden="1">
          <a:extLst>
            <a:ext uri="{FF2B5EF4-FFF2-40B4-BE49-F238E27FC236}">
              <a16:creationId xmlns:a16="http://schemas.microsoft.com/office/drawing/2014/main" id="{00000000-0008-0000-0100-0000A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4" name="Picture 3423" hidden="1">
          <a:extLst>
            <a:ext uri="{FF2B5EF4-FFF2-40B4-BE49-F238E27FC236}">
              <a16:creationId xmlns:a16="http://schemas.microsoft.com/office/drawing/2014/main" id="{00000000-0008-0000-0100-0000A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5" name="Picture 3428" hidden="1">
          <a:extLst>
            <a:ext uri="{FF2B5EF4-FFF2-40B4-BE49-F238E27FC236}">
              <a16:creationId xmlns:a16="http://schemas.microsoft.com/office/drawing/2014/main" id="{00000000-0008-0000-0100-0000A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6" name="Picture 3802" hidden="1">
          <a:extLst>
            <a:ext uri="{FF2B5EF4-FFF2-40B4-BE49-F238E27FC236}">
              <a16:creationId xmlns:a16="http://schemas.microsoft.com/office/drawing/2014/main" id="{00000000-0008-0000-0100-0000A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7" name="Picture 3803" hidden="1">
          <a:extLst>
            <a:ext uri="{FF2B5EF4-FFF2-40B4-BE49-F238E27FC236}">
              <a16:creationId xmlns:a16="http://schemas.microsoft.com/office/drawing/2014/main" id="{00000000-0008-0000-0100-0000A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8" name="Picture 3804" hidden="1">
          <a:extLst>
            <a:ext uri="{FF2B5EF4-FFF2-40B4-BE49-F238E27FC236}">
              <a16:creationId xmlns:a16="http://schemas.microsoft.com/office/drawing/2014/main" id="{00000000-0008-0000-0100-0000A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19" name="Picture 3463" hidden="1">
          <a:extLst>
            <a:ext uri="{FF2B5EF4-FFF2-40B4-BE49-F238E27FC236}">
              <a16:creationId xmlns:a16="http://schemas.microsoft.com/office/drawing/2014/main" id="{00000000-0008-0000-0100-0000A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0" name="Picture 3468" hidden="1">
          <a:extLst>
            <a:ext uri="{FF2B5EF4-FFF2-40B4-BE49-F238E27FC236}">
              <a16:creationId xmlns:a16="http://schemas.microsoft.com/office/drawing/2014/main" id="{00000000-0008-0000-0100-0000A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1" name="Picture 3814" hidden="1">
          <a:extLst>
            <a:ext uri="{FF2B5EF4-FFF2-40B4-BE49-F238E27FC236}">
              <a16:creationId xmlns:a16="http://schemas.microsoft.com/office/drawing/2014/main" id="{00000000-0008-0000-0100-0000A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2" name="Picture 3815" hidden="1">
          <a:extLst>
            <a:ext uri="{FF2B5EF4-FFF2-40B4-BE49-F238E27FC236}">
              <a16:creationId xmlns:a16="http://schemas.microsoft.com/office/drawing/2014/main" id="{00000000-0008-0000-0100-0000A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3" name="Picture 3816" hidden="1">
          <a:extLst>
            <a:ext uri="{FF2B5EF4-FFF2-40B4-BE49-F238E27FC236}">
              <a16:creationId xmlns:a16="http://schemas.microsoft.com/office/drawing/2014/main" id="{00000000-0008-0000-0100-0000A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4" name="Picture 3453" hidden="1">
          <a:extLst>
            <a:ext uri="{FF2B5EF4-FFF2-40B4-BE49-F238E27FC236}">
              <a16:creationId xmlns:a16="http://schemas.microsoft.com/office/drawing/2014/main" id="{00000000-0008-0000-0100-0000B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5" name="Picture 3458" hidden="1">
          <a:extLst>
            <a:ext uri="{FF2B5EF4-FFF2-40B4-BE49-F238E27FC236}">
              <a16:creationId xmlns:a16="http://schemas.microsoft.com/office/drawing/2014/main" id="{00000000-0008-0000-0100-0000B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6" name="Picture 3811" hidden="1">
          <a:extLst>
            <a:ext uri="{FF2B5EF4-FFF2-40B4-BE49-F238E27FC236}">
              <a16:creationId xmlns:a16="http://schemas.microsoft.com/office/drawing/2014/main" id="{00000000-0008-0000-0100-0000B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7" name="Picture 3812" hidden="1">
          <a:extLst>
            <a:ext uri="{FF2B5EF4-FFF2-40B4-BE49-F238E27FC236}">
              <a16:creationId xmlns:a16="http://schemas.microsoft.com/office/drawing/2014/main" id="{00000000-0008-0000-0100-0000B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8" name="Picture 3813" hidden="1">
          <a:extLst>
            <a:ext uri="{FF2B5EF4-FFF2-40B4-BE49-F238E27FC236}">
              <a16:creationId xmlns:a16="http://schemas.microsoft.com/office/drawing/2014/main" id="{00000000-0008-0000-0100-0000B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29" name="Picture 3453" hidden="1">
          <a:extLst>
            <a:ext uri="{FF2B5EF4-FFF2-40B4-BE49-F238E27FC236}">
              <a16:creationId xmlns:a16="http://schemas.microsoft.com/office/drawing/2014/main" id="{00000000-0008-0000-0100-0000B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0" name="Picture 3458" hidden="1">
          <a:extLst>
            <a:ext uri="{FF2B5EF4-FFF2-40B4-BE49-F238E27FC236}">
              <a16:creationId xmlns:a16="http://schemas.microsoft.com/office/drawing/2014/main" id="{00000000-0008-0000-0100-0000B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1" name="Picture 3393" hidden="1">
          <a:extLst>
            <a:ext uri="{FF2B5EF4-FFF2-40B4-BE49-F238E27FC236}">
              <a16:creationId xmlns:a16="http://schemas.microsoft.com/office/drawing/2014/main" id="{00000000-0008-0000-0100-0000B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2" name="Picture 3398" hidden="1">
          <a:extLst>
            <a:ext uri="{FF2B5EF4-FFF2-40B4-BE49-F238E27FC236}">
              <a16:creationId xmlns:a16="http://schemas.microsoft.com/office/drawing/2014/main" id="{00000000-0008-0000-0100-0000B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3" name="Picture 3793" hidden="1">
          <a:extLst>
            <a:ext uri="{FF2B5EF4-FFF2-40B4-BE49-F238E27FC236}">
              <a16:creationId xmlns:a16="http://schemas.microsoft.com/office/drawing/2014/main" id="{00000000-0008-0000-0100-0000B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4" name="Picture 3794" hidden="1">
          <a:extLst>
            <a:ext uri="{FF2B5EF4-FFF2-40B4-BE49-F238E27FC236}">
              <a16:creationId xmlns:a16="http://schemas.microsoft.com/office/drawing/2014/main" id="{00000000-0008-0000-0100-0000B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5" name="Picture 3795" hidden="1">
          <a:extLst>
            <a:ext uri="{FF2B5EF4-FFF2-40B4-BE49-F238E27FC236}">
              <a16:creationId xmlns:a16="http://schemas.microsoft.com/office/drawing/2014/main" id="{00000000-0008-0000-0100-0000B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6" name="Picture 3423" hidden="1">
          <a:extLst>
            <a:ext uri="{FF2B5EF4-FFF2-40B4-BE49-F238E27FC236}">
              <a16:creationId xmlns:a16="http://schemas.microsoft.com/office/drawing/2014/main" id="{00000000-0008-0000-0100-0000B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7" name="Picture 3428" hidden="1">
          <a:extLst>
            <a:ext uri="{FF2B5EF4-FFF2-40B4-BE49-F238E27FC236}">
              <a16:creationId xmlns:a16="http://schemas.microsoft.com/office/drawing/2014/main" id="{00000000-0008-0000-0100-0000B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8" name="Picture 3802" hidden="1">
          <a:extLst>
            <a:ext uri="{FF2B5EF4-FFF2-40B4-BE49-F238E27FC236}">
              <a16:creationId xmlns:a16="http://schemas.microsoft.com/office/drawing/2014/main" id="{00000000-0008-0000-0100-0000B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39" name="Picture 3803" hidden="1">
          <a:extLst>
            <a:ext uri="{FF2B5EF4-FFF2-40B4-BE49-F238E27FC236}">
              <a16:creationId xmlns:a16="http://schemas.microsoft.com/office/drawing/2014/main" id="{00000000-0008-0000-0100-0000B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0" name="Picture 3804" hidden="1">
          <a:extLst>
            <a:ext uri="{FF2B5EF4-FFF2-40B4-BE49-F238E27FC236}">
              <a16:creationId xmlns:a16="http://schemas.microsoft.com/office/drawing/2014/main" id="{00000000-0008-0000-0100-0000C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1" name="Picture 3463" hidden="1">
          <a:extLst>
            <a:ext uri="{FF2B5EF4-FFF2-40B4-BE49-F238E27FC236}">
              <a16:creationId xmlns:a16="http://schemas.microsoft.com/office/drawing/2014/main" id="{00000000-0008-0000-0100-0000C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2" name="Picture 3468" hidden="1">
          <a:extLst>
            <a:ext uri="{FF2B5EF4-FFF2-40B4-BE49-F238E27FC236}">
              <a16:creationId xmlns:a16="http://schemas.microsoft.com/office/drawing/2014/main" id="{00000000-0008-0000-0100-0000C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3" name="Picture 3814" hidden="1">
          <a:extLst>
            <a:ext uri="{FF2B5EF4-FFF2-40B4-BE49-F238E27FC236}">
              <a16:creationId xmlns:a16="http://schemas.microsoft.com/office/drawing/2014/main" id="{00000000-0008-0000-0100-0000C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4" name="Picture 3815" hidden="1">
          <a:extLst>
            <a:ext uri="{FF2B5EF4-FFF2-40B4-BE49-F238E27FC236}">
              <a16:creationId xmlns:a16="http://schemas.microsoft.com/office/drawing/2014/main" id="{00000000-0008-0000-0100-0000C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5" name="Picture 3816" hidden="1">
          <a:extLst>
            <a:ext uri="{FF2B5EF4-FFF2-40B4-BE49-F238E27FC236}">
              <a16:creationId xmlns:a16="http://schemas.microsoft.com/office/drawing/2014/main" id="{00000000-0008-0000-0100-0000C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6" name="Picture 3453" hidden="1">
          <a:extLst>
            <a:ext uri="{FF2B5EF4-FFF2-40B4-BE49-F238E27FC236}">
              <a16:creationId xmlns:a16="http://schemas.microsoft.com/office/drawing/2014/main" id="{00000000-0008-0000-0100-0000C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7" name="Picture 3458" hidden="1">
          <a:extLst>
            <a:ext uri="{FF2B5EF4-FFF2-40B4-BE49-F238E27FC236}">
              <a16:creationId xmlns:a16="http://schemas.microsoft.com/office/drawing/2014/main" id="{00000000-0008-0000-0100-0000C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8" name="Picture 3811" hidden="1">
          <a:extLst>
            <a:ext uri="{FF2B5EF4-FFF2-40B4-BE49-F238E27FC236}">
              <a16:creationId xmlns:a16="http://schemas.microsoft.com/office/drawing/2014/main" id="{00000000-0008-0000-0100-0000C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49" name="Picture 3812" hidden="1">
          <a:extLst>
            <a:ext uri="{FF2B5EF4-FFF2-40B4-BE49-F238E27FC236}">
              <a16:creationId xmlns:a16="http://schemas.microsoft.com/office/drawing/2014/main" id="{00000000-0008-0000-0100-0000C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0" name="Picture 3813" hidden="1">
          <a:extLst>
            <a:ext uri="{FF2B5EF4-FFF2-40B4-BE49-F238E27FC236}">
              <a16:creationId xmlns:a16="http://schemas.microsoft.com/office/drawing/2014/main" id="{00000000-0008-0000-0100-0000C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1" name="Picture 3453" hidden="1">
          <a:extLst>
            <a:ext uri="{FF2B5EF4-FFF2-40B4-BE49-F238E27FC236}">
              <a16:creationId xmlns:a16="http://schemas.microsoft.com/office/drawing/2014/main" id="{00000000-0008-0000-0100-0000C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2" name="Picture 3458" hidden="1">
          <a:extLst>
            <a:ext uri="{FF2B5EF4-FFF2-40B4-BE49-F238E27FC236}">
              <a16:creationId xmlns:a16="http://schemas.microsoft.com/office/drawing/2014/main" id="{00000000-0008-0000-0100-0000C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3" name="Picture 3811" hidden="1">
          <a:extLst>
            <a:ext uri="{FF2B5EF4-FFF2-40B4-BE49-F238E27FC236}">
              <a16:creationId xmlns:a16="http://schemas.microsoft.com/office/drawing/2014/main" id="{00000000-0008-0000-0100-0000C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4" name="Picture 3812" hidden="1">
          <a:extLst>
            <a:ext uri="{FF2B5EF4-FFF2-40B4-BE49-F238E27FC236}">
              <a16:creationId xmlns:a16="http://schemas.microsoft.com/office/drawing/2014/main" id="{00000000-0008-0000-0100-0000C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5" name="Picture 3813" hidden="1">
          <a:extLst>
            <a:ext uri="{FF2B5EF4-FFF2-40B4-BE49-F238E27FC236}">
              <a16:creationId xmlns:a16="http://schemas.microsoft.com/office/drawing/2014/main" id="{00000000-0008-0000-0100-0000C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6" name="Picture 3453" hidden="1">
          <a:extLst>
            <a:ext uri="{FF2B5EF4-FFF2-40B4-BE49-F238E27FC236}">
              <a16:creationId xmlns:a16="http://schemas.microsoft.com/office/drawing/2014/main" id="{00000000-0008-0000-0100-0000D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7" name="Picture 3458" hidden="1">
          <a:extLst>
            <a:ext uri="{FF2B5EF4-FFF2-40B4-BE49-F238E27FC236}">
              <a16:creationId xmlns:a16="http://schemas.microsoft.com/office/drawing/2014/main" id="{00000000-0008-0000-0100-0000D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8" name="Picture 3811" hidden="1">
          <a:extLst>
            <a:ext uri="{FF2B5EF4-FFF2-40B4-BE49-F238E27FC236}">
              <a16:creationId xmlns:a16="http://schemas.microsoft.com/office/drawing/2014/main" id="{00000000-0008-0000-0100-0000D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59" name="Picture 3812" hidden="1">
          <a:extLst>
            <a:ext uri="{FF2B5EF4-FFF2-40B4-BE49-F238E27FC236}">
              <a16:creationId xmlns:a16="http://schemas.microsoft.com/office/drawing/2014/main" id="{00000000-0008-0000-0100-0000D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0" name="Picture 3813" hidden="1">
          <a:extLst>
            <a:ext uri="{FF2B5EF4-FFF2-40B4-BE49-F238E27FC236}">
              <a16:creationId xmlns:a16="http://schemas.microsoft.com/office/drawing/2014/main" id="{00000000-0008-0000-0100-0000D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1" name="Picture 3453" hidden="1">
          <a:extLst>
            <a:ext uri="{FF2B5EF4-FFF2-40B4-BE49-F238E27FC236}">
              <a16:creationId xmlns:a16="http://schemas.microsoft.com/office/drawing/2014/main" id="{00000000-0008-0000-0100-0000D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2" name="Picture 3458" hidden="1">
          <a:extLst>
            <a:ext uri="{FF2B5EF4-FFF2-40B4-BE49-F238E27FC236}">
              <a16:creationId xmlns:a16="http://schemas.microsoft.com/office/drawing/2014/main" id="{00000000-0008-0000-0100-0000D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3" name="Picture 3811" hidden="1">
          <a:extLst>
            <a:ext uri="{FF2B5EF4-FFF2-40B4-BE49-F238E27FC236}">
              <a16:creationId xmlns:a16="http://schemas.microsoft.com/office/drawing/2014/main" id="{00000000-0008-0000-0100-0000D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4" name="Picture 3812" hidden="1">
          <a:extLst>
            <a:ext uri="{FF2B5EF4-FFF2-40B4-BE49-F238E27FC236}">
              <a16:creationId xmlns:a16="http://schemas.microsoft.com/office/drawing/2014/main" id="{00000000-0008-0000-0100-0000D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5" name="Picture 3813" hidden="1">
          <a:extLst>
            <a:ext uri="{FF2B5EF4-FFF2-40B4-BE49-F238E27FC236}">
              <a16:creationId xmlns:a16="http://schemas.microsoft.com/office/drawing/2014/main" id="{00000000-0008-0000-0100-0000D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6" name="Picture 3453" hidden="1">
          <a:extLst>
            <a:ext uri="{FF2B5EF4-FFF2-40B4-BE49-F238E27FC236}">
              <a16:creationId xmlns:a16="http://schemas.microsoft.com/office/drawing/2014/main" id="{00000000-0008-0000-0100-0000D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7" name="Picture 3458" hidden="1">
          <a:extLst>
            <a:ext uri="{FF2B5EF4-FFF2-40B4-BE49-F238E27FC236}">
              <a16:creationId xmlns:a16="http://schemas.microsoft.com/office/drawing/2014/main" id="{00000000-0008-0000-0100-0000D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8" name="Picture 3811" hidden="1">
          <a:extLst>
            <a:ext uri="{FF2B5EF4-FFF2-40B4-BE49-F238E27FC236}">
              <a16:creationId xmlns:a16="http://schemas.microsoft.com/office/drawing/2014/main" id="{00000000-0008-0000-0100-0000D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69" name="Picture 3812" hidden="1">
          <a:extLst>
            <a:ext uri="{FF2B5EF4-FFF2-40B4-BE49-F238E27FC236}">
              <a16:creationId xmlns:a16="http://schemas.microsoft.com/office/drawing/2014/main" id="{00000000-0008-0000-0100-0000D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0" name="Picture 3813" hidden="1">
          <a:extLst>
            <a:ext uri="{FF2B5EF4-FFF2-40B4-BE49-F238E27FC236}">
              <a16:creationId xmlns:a16="http://schemas.microsoft.com/office/drawing/2014/main" id="{00000000-0008-0000-0100-0000D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1" name="Picture 3383" hidden="1">
          <a:extLst>
            <a:ext uri="{FF2B5EF4-FFF2-40B4-BE49-F238E27FC236}">
              <a16:creationId xmlns:a16="http://schemas.microsoft.com/office/drawing/2014/main" id="{00000000-0008-0000-0100-0000D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2" name="Picture 3388" hidden="1">
          <a:extLst>
            <a:ext uri="{FF2B5EF4-FFF2-40B4-BE49-F238E27FC236}">
              <a16:creationId xmlns:a16="http://schemas.microsoft.com/office/drawing/2014/main" id="{00000000-0008-0000-0100-0000E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3" name="Picture 3790" hidden="1">
          <a:extLst>
            <a:ext uri="{FF2B5EF4-FFF2-40B4-BE49-F238E27FC236}">
              <a16:creationId xmlns:a16="http://schemas.microsoft.com/office/drawing/2014/main" id="{00000000-0008-0000-0100-0000E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4" name="Picture 3791" hidden="1">
          <a:extLst>
            <a:ext uri="{FF2B5EF4-FFF2-40B4-BE49-F238E27FC236}">
              <a16:creationId xmlns:a16="http://schemas.microsoft.com/office/drawing/2014/main" id="{00000000-0008-0000-0100-0000E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5" name="Picture 3393" hidden="1">
          <a:extLst>
            <a:ext uri="{FF2B5EF4-FFF2-40B4-BE49-F238E27FC236}">
              <a16:creationId xmlns:a16="http://schemas.microsoft.com/office/drawing/2014/main" id="{00000000-0008-0000-0100-0000E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6" name="Picture 3398" hidden="1">
          <a:extLst>
            <a:ext uri="{FF2B5EF4-FFF2-40B4-BE49-F238E27FC236}">
              <a16:creationId xmlns:a16="http://schemas.microsoft.com/office/drawing/2014/main" id="{00000000-0008-0000-0100-0000E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7" name="Picture 3793" hidden="1">
          <a:extLst>
            <a:ext uri="{FF2B5EF4-FFF2-40B4-BE49-F238E27FC236}">
              <a16:creationId xmlns:a16="http://schemas.microsoft.com/office/drawing/2014/main" id="{00000000-0008-0000-0100-0000E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8" name="Picture 3794" hidden="1">
          <a:extLst>
            <a:ext uri="{FF2B5EF4-FFF2-40B4-BE49-F238E27FC236}">
              <a16:creationId xmlns:a16="http://schemas.microsoft.com/office/drawing/2014/main" id="{00000000-0008-0000-0100-0000E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79" name="Picture 3795" hidden="1">
          <a:extLst>
            <a:ext uri="{FF2B5EF4-FFF2-40B4-BE49-F238E27FC236}">
              <a16:creationId xmlns:a16="http://schemas.microsoft.com/office/drawing/2014/main" id="{00000000-0008-0000-0100-0000E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80" name="Picture 3423" hidden="1">
          <a:extLst>
            <a:ext uri="{FF2B5EF4-FFF2-40B4-BE49-F238E27FC236}">
              <a16:creationId xmlns:a16="http://schemas.microsoft.com/office/drawing/2014/main" id="{00000000-0008-0000-0100-0000E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81" name="Picture 3428" hidden="1">
          <a:extLst>
            <a:ext uri="{FF2B5EF4-FFF2-40B4-BE49-F238E27FC236}">
              <a16:creationId xmlns:a16="http://schemas.microsoft.com/office/drawing/2014/main" id="{00000000-0008-0000-0100-0000E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82" name="Picture 3802" hidden="1">
          <a:extLst>
            <a:ext uri="{FF2B5EF4-FFF2-40B4-BE49-F238E27FC236}">
              <a16:creationId xmlns:a16="http://schemas.microsoft.com/office/drawing/2014/main" id="{00000000-0008-0000-0100-0000E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83" name="Picture 3803" hidden="1">
          <a:extLst>
            <a:ext uri="{FF2B5EF4-FFF2-40B4-BE49-F238E27FC236}">
              <a16:creationId xmlns:a16="http://schemas.microsoft.com/office/drawing/2014/main" id="{00000000-0008-0000-0100-0000E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484" name="Picture 3804" hidden="1">
          <a:extLst>
            <a:ext uri="{FF2B5EF4-FFF2-40B4-BE49-F238E27FC236}">
              <a16:creationId xmlns:a16="http://schemas.microsoft.com/office/drawing/2014/main" id="{00000000-0008-0000-0100-0000E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85" name="Picture 3393" hidden="1">
          <a:extLst>
            <a:ext uri="{FF2B5EF4-FFF2-40B4-BE49-F238E27FC236}">
              <a16:creationId xmlns:a16="http://schemas.microsoft.com/office/drawing/2014/main" id="{00000000-0008-0000-0100-0000E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86" name="Picture 3398" hidden="1">
          <a:extLst>
            <a:ext uri="{FF2B5EF4-FFF2-40B4-BE49-F238E27FC236}">
              <a16:creationId xmlns:a16="http://schemas.microsoft.com/office/drawing/2014/main" id="{00000000-0008-0000-0100-0000E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87" name="Picture 3793" hidden="1">
          <a:extLst>
            <a:ext uri="{FF2B5EF4-FFF2-40B4-BE49-F238E27FC236}">
              <a16:creationId xmlns:a16="http://schemas.microsoft.com/office/drawing/2014/main" id="{00000000-0008-0000-0100-0000E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88" name="Picture 3794" hidden="1">
          <a:extLst>
            <a:ext uri="{FF2B5EF4-FFF2-40B4-BE49-F238E27FC236}">
              <a16:creationId xmlns:a16="http://schemas.microsoft.com/office/drawing/2014/main" id="{00000000-0008-0000-0100-0000F0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89" name="Picture 3795" hidden="1">
          <a:extLst>
            <a:ext uri="{FF2B5EF4-FFF2-40B4-BE49-F238E27FC236}">
              <a16:creationId xmlns:a16="http://schemas.microsoft.com/office/drawing/2014/main" id="{00000000-0008-0000-0100-0000F1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0" name="Picture 3423" hidden="1">
          <a:extLst>
            <a:ext uri="{FF2B5EF4-FFF2-40B4-BE49-F238E27FC236}">
              <a16:creationId xmlns:a16="http://schemas.microsoft.com/office/drawing/2014/main" id="{00000000-0008-0000-0100-0000F2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1" name="Picture 3428" hidden="1">
          <a:extLst>
            <a:ext uri="{FF2B5EF4-FFF2-40B4-BE49-F238E27FC236}">
              <a16:creationId xmlns:a16="http://schemas.microsoft.com/office/drawing/2014/main" id="{00000000-0008-0000-0100-0000F3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2" name="Picture 3802" hidden="1">
          <a:extLst>
            <a:ext uri="{FF2B5EF4-FFF2-40B4-BE49-F238E27FC236}">
              <a16:creationId xmlns:a16="http://schemas.microsoft.com/office/drawing/2014/main" id="{00000000-0008-0000-0100-0000F4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3" name="Picture 3803" hidden="1">
          <a:extLst>
            <a:ext uri="{FF2B5EF4-FFF2-40B4-BE49-F238E27FC236}">
              <a16:creationId xmlns:a16="http://schemas.microsoft.com/office/drawing/2014/main" id="{00000000-0008-0000-0100-0000F5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4" name="Picture 3804" hidden="1">
          <a:extLst>
            <a:ext uri="{FF2B5EF4-FFF2-40B4-BE49-F238E27FC236}">
              <a16:creationId xmlns:a16="http://schemas.microsoft.com/office/drawing/2014/main" id="{00000000-0008-0000-0100-0000F6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5" name="Picture 3463" hidden="1">
          <a:extLst>
            <a:ext uri="{FF2B5EF4-FFF2-40B4-BE49-F238E27FC236}">
              <a16:creationId xmlns:a16="http://schemas.microsoft.com/office/drawing/2014/main" id="{00000000-0008-0000-0100-0000F7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6" name="Picture 3468" hidden="1">
          <a:extLst>
            <a:ext uri="{FF2B5EF4-FFF2-40B4-BE49-F238E27FC236}">
              <a16:creationId xmlns:a16="http://schemas.microsoft.com/office/drawing/2014/main" id="{00000000-0008-0000-0100-0000F8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7" name="Picture 3814" hidden="1">
          <a:extLst>
            <a:ext uri="{FF2B5EF4-FFF2-40B4-BE49-F238E27FC236}">
              <a16:creationId xmlns:a16="http://schemas.microsoft.com/office/drawing/2014/main" id="{00000000-0008-0000-0100-0000F9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8" name="Picture 3815" hidden="1">
          <a:extLst>
            <a:ext uri="{FF2B5EF4-FFF2-40B4-BE49-F238E27FC236}">
              <a16:creationId xmlns:a16="http://schemas.microsoft.com/office/drawing/2014/main" id="{00000000-0008-0000-0100-0000FA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499" name="Picture 3816" hidden="1">
          <a:extLst>
            <a:ext uri="{FF2B5EF4-FFF2-40B4-BE49-F238E27FC236}">
              <a16:creationId xmlns:a16="http://schemas.microsoft.com/office/drawing/2014/main" id="{00000000-0008-0000-0100-0000FB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0" name="Picture 3453" hidden="1">
          <a:extLst>
            <a:ext uri="{FF2B5EF4-FFF2-40B4-BE49-F238E27FC236}">
              <a16:creationId xmlns:a16="http://schemas.microsoft.com/office/drawing/2014/main" id="{00000000-0008-0000-0100-0000FC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1" name="Picture 3458" hidden="1">
          <a:extLst>
            <a:ext uri="{FF2B5EF4-FFF2-40B4-BE49-F238E27FC236}">
              <a16:creationId xmlns:a16="http://schemas.microsoft.com/office/drawing/2014/main" id="{00000000-0008-0000-0100-0000FD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2" name="Picture 3811" hidden="1">
          <a:extLst>
            <a:ext uri="{FF2B5EF4-FFF2-40B4-BE49-F238E27FC236}">
              <a16:creationId xmlns:a16="http://schemas.microsoft.com/office/drawing/2014/main" id="{00000000-0008-0000-0100-0000FE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3" name="Picture 3812" hidden="1">
          <a:extLst>
            <a:ext uri="{FF2B5EF4-FFF2-40B4-BE49-F238E27FC236}">
              <a16:creationId xmlns:a16="http://schemas.microsoft.com/office/drawing/2014/main" id="{00000000-0008-0000-0100-0000FF0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4" name="Picture 3813" hidden="1">
          <a:extLst>
            <a:ext uri="{FF2B5EF4-FFF2-40B4-BE49-F238E27FC236}">
              <a16:creationId xmlns:a16="http://schemas.microsoft.com/office/drawing/2014/main" id="{00000000-0008-0000-0100-00000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5" name="Picture 3453" hidden="1">
          <a:extLst>
            <a:ext uri="{FF2B5EF4-FFF2-40B4-BE49-F238E27FC236}">
              <a16:creationId xmlns:a16="http://schemas.microsoft.com/office/drawing/2014/main" id="{00000000-0008-0000-0100-00000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6" name="Picture 3458" hidden="1">
          <a:extLst>
            <a:ext uri="{FF2B5EF4-FFF2-40B4-BE49-F238E27FC236}">
              <a16:creationId xmlns:a16="http://schemas.microsoft.com/office/drawing/2014/main" id="{00000000-0008-0000-0100-00000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7" name="Picture 3811" hidden="1">
          <a:extLst>
            <a:ext uri="{FF2B5EF4-FFF2-40B4-BE49-F238E27FC236}">
              <a16:creationId xmlns:a16="http://schemas.microsoft.com/office/drawing/2014/main" id="{00000000-0008-0000-0100-00000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8" name="Picture 3812" hidden="1">
          <a:extLst>
            <a:ext uri="{FF2B5EF4-FFF2-40B4-BE49-F238E27FC236}">
              <a16:creationId xmlns:a16="http://schemas.microsoft.com/office/drawing/2014/main" id="{00000000-0008-0000-0100-00000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09" name="Picture 3813" hidden="1">
          <a:extLst>
            <a:ext uri="{FF2B5EF4-FFF2-40B4-BE49-F238E27FC236}">
              <a16:creationId xmlns:a16="http://schemas.microsoft.com/office/drawing/2014/main" id="{00000000-0008-0000-0100-00000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0" name="Picture 3453" hidden="1">
          <a:extLst>
            <a:ext uri="{FF2B5EF4-FFF2-40B4-BE49-F238E27FC236}">
              <a16:creationId xmlns:a16="http://schemas.microsoft.com/office/drawing/2014/main" id="{00000000-0008-0000-0100-00000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1" name="Picture 3458" hidden="1">
          <a:extLst>
            <a:ext uri="{FF2B5EF4-FFF2-40B4-BE49-F238E27FC236}">
              <a16:creationId xmlns:a16="http://schemas.microsoft.com/office/drawing/2014/main" id="{00000000-0008-0000-0100-00000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2" name="Picture 3811" hidden="1">
          <a:extLst>
            <a:ext uri="{FF2B5EF4-FFF2-40B4-BE49-F238E27FC236}">
              <a16:creationId xmlns:a16="http://schemas.microsoft.com/office/drawing/2014/main" id="{00000000-0008-0000-0100-00000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3" name="Picture 3812" hidden="1">
          <a:extLst>
            <a:ext uri="{FF2B5EF4-FFF2-40B4-BE49-F238E27FC236}">
              <a16:creationId xmlns:a16="http://schemas.microsoft.com/office/drawing/2014/main" id="{00000000-0008-0000-0100-00000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4" name="Picture 3813" hidden="1">
          <a:extLst>
            <a:ext uri="{FF2B5EF4-FFF2-40B4-BE49-F238E27FC236}">
              <a16:creationId xmlns:a16="http://schemas.microsoft.com/office/drawing/2014/main" id="{00000000-0008-0000-0100-00000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5" name="Picture 3453" hidden="1">
          <a:extLst>
            <a:ext uri="{FF2B5EF4-FFF2-40B4-BE49-F238E27FC236}">
              <a16:creationId xmlns:a16="http://schemas.microsoft.com/office/drawing/2014/main" id="{00000000-0008-0000-0100-00000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6" name="Picture 3458" hidden="1">
          <a:extLst>
            <a:ext uri="{FF2B5EF4-FFF2-40B4-BE49-F238E27FC236}">
              <a16:creationId xmlns:a16="http://schemas.microsoft.com/office/drawing/2014/main" id="{00000000-0008-0000-0100-00000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7" name="Picture 3811" hidden="1">
          <a:extLst>
            <a:ext uri="{FF2B5EF4-FFF2-40B4-BE49-F238E27FC236}">
              <a16:creationId xmlns:a16="http://schemas.microsoft.com/office/drawing/2014/main" id="{00000000-0008-0000-0100-00000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8" name="Picture 3812" hidden="1">
          <a:extLst>
            <a:ext uri="{FF2B5EF4-FFF2-40B4-BE49-F238E27FC236}">
              <a16:creationId xmlns:a16="http://schemas.microsoft.com/office/drawing/2014/main" id="{00000000-0008-0000-0100-00000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19" name="Picture 3813" hidden="1">
          <a:extLst>
            <a:ext uri="{FF2B5EF4-FFF2-40B4-BE49-F238E27FC236}">
              <a16:creationId xmlns:a16="http://schemas.microsoft.com/office/drawing/2014/main" id="{00000000-0008-0000-0100-00000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20" name="Picture 3453" hidden="1">
          <a:extLst>
            <a:ext uri="{FF2B5EF4-FFF2-40B4-BE49-F238E27FC236}">
              <a16:creationId xmlns:a16="http://schemas.microsoft.com/office/drawing/2014/main" id="{00000000-0008-0000-0100-00001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21" name="Picture 3458" hidden="1">
          <a:extLst>
            <a:ext uri="{FF2B5EF4-FFF2-40B4-BE49-F238E27FC236}">
              <a16:creationId xmlns:a16="http://schemas.microsoft.com/office/drawing/2014/main" id="{00000000-0008-0000-0100-00001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22" name="Picture 3811" hidden="1">
          <a:extLst>
            <a:ext uri="{FF2B5EF4-FFF2-40B4-BE49-F238E27FC236}">
              <a16:creationId xmlns:a16="http://schemas.microsoft.com/office/drawing/2014/main" id="{00000000-0008-0000-0100-00001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23" name="Picture 3812" hidden="1">
          <a:extLst>
            <a:ext uri="{FF2B5EF4-FFF2-40B4-BE49-F238E27FC236}">
              <a16:creationId xmlns:a16="http://schemas.microsoft.com/office/drawing/2014/main" id="{00000000-0008-0000-0100-00001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24" name="Picture 3813" hidden="1">
          <a:extLst>
            <a:ext uri="{FF2B5EF4-FFF2-40B4-BE49-F238E27FC236}">
              <a16:creationId xmlns:a16="http://schemas.microsoft.com/office/drawing/2014/main" id="{00000000-0008-0000-0100-00001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25" name="Picture 3393" hidden="1">
          <a:extLst>
            <a:ext uri="{FF2B5EF4-FFF2-40B4-BE49-F238E27FC236}">
              <a16:creationId xmlns:a16="http://schemas.microsoft.com/office/drawing/2014/main" id="{00000000-0008-0000-0100-00001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26" name="Picture 3398" hidden="1">
          <a:extLst>
            <a:ext uri="{FF2B5EF4-FFF2-40B4-BE49-F238E27FC236}">
              <a16:creationId xmlns:a16="http://schemas.microsoft.com/office/drawing/2014/main" id="{00000000-0008-0000-0100-00001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27" name="Picture 3793" hidden="1">
          <a:extLst>
            <a:ext uri="{FF2B5EF4-FFF2-40B4-BE49-F238E27FC236}">
              <a16:creationId xmlns:a16="http://schemas.microsoft.com/office/drawing/2014/main" id="{00000000-0008-0000-0100-00001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28" name="Picture 3794" hidden="1">
          <a:extLst>
            <a:ext uri="{FF2B5EF4-FFF2-40B4-BE49-F238E27FC236}">
              <a16:creationId xmlns:a16="http://schemas.microsoft.com/office/drawing/2014/main" id="{00000000-0008-0000-0100-00001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29" name="Picture 3795" hidden="1">
          <a:extLst>
            <a:ext uri="{FF2B5EF4-FFF2-40B4-BE49-F238E27FC236}">
              <a16:creationId xmlns:a16="http://schemas.microsoft.com/office/drawing/2014/main" id="{00000000-0008-0000-0100-00001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0" name="Picture 3423" hidden="1">
          <a:extLst>
            <a:ext uri="{FF2B5EF4-FFF2-40B4-BE49-F238E27FC236}">
              <a16:creationId xmlns:a16="http://schemas.microsoft.com/office/drawing/2014/main" id="{00000000-0008-0000-0100-00001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1" name="Picture 3428" hidden="1">
          <a:extLst>
            <a:ext uri="{FF2B5EF4-FFF2-40B4-BE49-F238E27FC236}">
              <a16:creationId xmlns:a16="http://schemas.microsoft.com/office/drawing/2014/main" id="{00000000-0008-0000-0100-00001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2" name="Picture 3802" hidden="1">
          <a:extLst>
            <a:ext uri="{FF2B5EF4-FFF2-40B4-BE49-F238E27FC236}">
              <a16:creationId xmlns:a16="http://schemas.microsoft.com/office/drawing/2014/main" id="{00000000-0008-0000-0100-00001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3" name="Picture 3803" hidden="1">
          <a:extLst>
            <a:ext uri="{FF2B5EF4-FFF2-40B4-BE49-F238E27FC236}">
              <a16:creationId xmlns:a16="http://schemas.microsoft.com/office/drawing/2014/main" id="{00000000-0008-0000-0100-00001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4" name="Picture 3804" hidden="1">
          <a:extLst>
            <a:ext uri="{FF2B5EF4-FFF2-40B4-BE49-F238E27FC236}">
              <a16:creationId xmlns:a16="http://schemas.microsoft.com/office/drawing/2014/main" id="{00000000-0008-0000-0100-00001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5" name="Picture 3463" hidden="1">
          <a:extLst>
            <a:ext uri="{FF2B5EF4-FFF2-40B4-BE49-F238E27FC236}">
              <a16:creationId xmlns:a16="http://schemas.microsoft.com/office/drawing/2014/main" id="{00000000-0008-0000-0100-00001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6" name="Picture 3468" hidden="1">
          <a:extLst>
            <a:ext uri="{FF2B5EF4-FFF2-40B4-BE49-F238E27FC236}">
              <a16:creationId xmlns:a16="http://schemas.microsoft.com/office/drawing/2014/main" id="{00000000-0008-0000-0100-00002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7" name="Picture 3814" hidden="1">
          <a:extLst>
            <a:ext uri="{FF2B5EF4-FFF2-40B4-BE49-F238E27FC236}">
              <a16:creationId xmlns:a16="http://schemas.microsoft.com/office/drawing/2014/main" id="{00000000-0008-0000-0100-00002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8" name="Picture 3815" hidden="1">
          <a:extLst>
            <a:ext uri="{FF2B5EF4-FFF2-40B4-BE49-F238E27FC236}">
              <a16:creationId xmlns:a16="http://schemas.microsoft.com/office/drawing/2014/main" id="{00000000-0008-0000-0100-00002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39" name="Picture 3453" hidden="1">
          <a:extLst>
            <a:ext uri="{FF2B5EF4-FFF2-40B4-BE49-F238E27FC236}">
              <a16:creationId xmlns:a16="http://schemas.microsoft.com/office/drawing/2014/main" id="{00000000-0008-0000-0100-00002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0" name="Picture 3458" hidden="1">
          <a:extLst>
            <a:ext uri="{FF2B5EF4-FFF2-40B4-BE49-F238E27FC236}">
              <a16:creationId xmlns:a16="http://schemas.microsoft.com/office/drawing/2014/main" id="{00000000-0008-0000-0100-00002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1" name="Picture 3811" hidden="1">
          <a:extLst>
            <a:ext uri="{FF2B5EF4-FFF2-40B4-BE49-F238E27FC236}">
              <a16:creationId xmlns:a16="http://schemas.microsoft.com/office/drawing/2014/main" id="{00000000-0008-0000-0100-00002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2" name="Picture 3812" hidden="1">
          <a:extLst>
            <a:ext uri="{FF2B5EF4-FFF2-40B4-BE49-F238E27FC236}">
              <a16:creationId xmlns:a16="http://schemas.microsoft.com/office/drawing/2014/main" id="{00000000-0008-0000-0100-00002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3" name="Picture 3813" hidden="1">
          <a:extLst>
            <a:ext uri="{FF2B5EF4-FFF2-40B4-BE49-F238E27FC236}">
              <a16:creationId xmlns:a16="http://schemas.microsoft.com/office/drawing/2014/main" id="{00000000-0008-0000-0100-00002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4" name="Picture 3453" hidden="1">
          <a:extLst>
            <a:ext uri="{FF2B5EF4-FFF2-40B4-BE49-F238E27FC236}">
              <a16:creationId xmlns:a16="http://schemas.microsoft.com/office/drawing/2014/main" id="{00000000-0008-0000-0100-00002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5" name="Picture 3458" hidden="1">
          <a:extLst>
            <a:ext uri="{FF2B5EF4-FFF2-40B4-BE49-F238E27FC236}">
              <a16:creationId xmlns:a16="http://schemas.microsoft.com/office/drawing/2014/main" id="{00000000-0008-0000-0100-00002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6" name="Picture 3811" hidden="1">
          <a:extLst>
            <a:ext uri="{FF2B5EF4-FFF2-40B4-BE49-F238E27FC236}">
              <a16:creationId xmlns:a16="http://schemas.microsoft.com/office/drawing/2014/main" id="{00000000-0008-0000-0100-00002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7" name="Picture 3812" hidden="1">
          <a:extLst>
            <a:ext uri="{FF2B5EF4-FFF2-40B4-BE49-F238E27FC236}">
              <a16:creationId xmlns:a16="http://schemas.microsoft.com/office/drawing/2014/main" id="{00000000-0008-0000-0100-00002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8" name="Picture 3813" hidden="1">
          <a:extLst>
            <a:ext uri="{FF2B5EF4-FFF2-40B4-BE49-F238E27FC236}">
              <a16:creationId xmlns:a16="http://schemas.microsoft.com/office/drawing/2014/main" id="{00000000-0008-0000-0100-00002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49" name="Picture 3453" hidden="1">
          <a:extLst>
            <a:ext uri="{FF2B5EF4-FFF2-40B4-BE49-F238E27FC236}">
              <a16:creationId xmlns:a16="http://schemas.microsoft.com/office/drawing/2014/main" id="{00000000-0008-0000-0100-00002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0" name="Picture 3458" hidden="1">
          <a:extLst>
            <a:ext uri="{FF2B5EF4-FFF2-40B4-BE49-F238E27FC236}">
              <a16:creationId xmlns:a16="http://schemas.microsoft.com/office/drawing/2014/main" id="{00000000-0008-0000-0100-00002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1" name="Picture 3811" hidden="1">
          <a:extLst>
            <a:ext uri="{FF2B5EF4-FFF2-40B4-BE49-F238E27FC236}">
              <a16:creationId xmlns:a16="http://schemas.microsoft.com/office/drawing/2014/main" id="{00000000-0008-0000-0100-00002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2" name="Picture 3812" hidden="1">
          <a:extLst>
            <a:ext uri="{FF2B5EF4-FFF2-40B4-BE49-F238E27FC236}">
              <a16:creationId xmlns:a16="http://schemas.microsoft.com/office/drawing/2014/main" id="{00000000-0008-0000-0100-00003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3" name="Picture 3813" hidden="1">
          <a:extLst>
            <a:ext uri="{FF2B5EF4-FFF2-40B4-BE49-F238E27FC236}">
              <a16:creationId xmlns:a16="http://schemas.microsoft.com/office/drawing/2014/main" id="{00000000-0008-0000-0100-00003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4" name="Picture 3453" hidden="1">
          <a:extLst>
            <a:ext uri="{FF2B5EF4-FFF2-40B4-BE49-F238E27FC236}">
              <a16:creationId xmlns:a16="http://schemas.microsoft.com/office/drawing/2014/main" id="{00000000-0008-0000-0100-00003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5" name="Picture 3458" hidden="1">
          <a:extLst>
            <a:ext uri="{FF2B5EF4-FFF2-40B4-BE49-F238E27FC236}">
              <a16:creationId xmlns:a16="http://schemas.microsoft.com/office/drawing/2014/main" id="{00000000-0008-0000-0100-00003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6" name="Picture 3811" hidden="1">
          <a:extLst>
            <a:ext uri="{FF2B5EF4-FFF2-40B4-BE49-F238E27FC236}">
              <a16:creationId xmlns:a16="http://schemas.microsoft.com/office/drawing/2014/main" id="{00000000-0008-0000-0100-00003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7" name="Picture 3812" hidden="1">
          <a:extLst>
            <a:ext uri="{FF2B5EF4-FFF2-40B4-BE49-F238E27FC236}">
              <a16:creationId xmlns:a16="http://schemas.microsoft.com/office/drawing/2014/main" id="{00000000-0008-0000-0100-00003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8" name="Picture 3813" hidden="1">
          <a:extLst>
            <a:ext uri="{FF2B5EF4-FFF2-40B4-BE49-F238E27FC236}">
              <a16:creationId xmlns:a16="http://schemas.microsoft.com/office/drawing/2014/main" id="{00000000-0008-0000-0100-00003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59" name="Picture 3453" hidden="1">
          <a:extLst>
            <a:ext uri="{FF2B5EF4-FFF2-40B4-BE49-F238E27FC236}">
              <a16:creationId xmlns:a16="http://schemas.microsoft.com/office/drawing/2014/main" id="{00000000-0008-0000-0100-00003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60" name="Picture 3458" hidden="1">
          <a:extLst>
            <a:ext uri="{FF2B5EF4-FFF2-40B4-BE49-F238E27FC236}">
              <a16:creationId xmlns:a16="http://schemas.microsoft.com/office/drawing/2014/main" id="{00000000-0008-0000-0100-00003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561" name="Picture 3811" hidden="1">
          <a:extLst>
            <a:ext uri="{FF2B5EF4-FFF2-40B4-BE49-F238E27FC236}">
              <a16:creationId xmlns:a16="http://schemas.microsoft.com/office/drawing/2014/main" id="{00000000-0008-0000-0100-00003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62" name="Picture 3393" hidden="1">
          <a:extLst>
            <a:ext uri="{FF2B5EF4-FFF2-40B4-BE49-F238E27FC236}">
              <a16:creationId xmlns:a16="http://schemas.microsoft.com/office/drawing/2014/main" id="{00000000-0008-0000-0100-00003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63" name="Picture 3398" hidden="1">
          <a:extLst>
            <a:ext uri="{FF2B5EF4-FFF2-40B4-BE49-F238E27FC236}">
              <a16:creationId xmlns:a16="http://schemas.microsoft.com/office/drawing/2014/main" id="{00000000-0008-0000-0100-00003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64" name="Picture 3793" hidden="1">
          <a:extLst>
            <a:ext uri="{FF2B5EF4-FFF2-40B4-BE49-F238E27FC236}">
              <a16:creationId xmlns:a16="http://schemas.microsoft.com/office/drawing/2014/main" id="{00000000-0008-0000-0100-00003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65" name="Picture 3794" hidden="1">
          <a:extLst>
            <a:ext uri="{FF2B5EF4-FFF2-40B4-BE49-F238E27FC236}">
              <a16:creationId xmlns:a16="http://schemas.microsoft.com/office/drawing/2014/main" id="{00000000-0008-0000-0100-00003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66" name="Picture 3795" hidden="1">
          <a:extLst>
            <a:ext uri="{FF2B5EF4-FFF2-40B4-BE49-F238E27FC236}">
              <a16:creationId xmlns:a16="http://schemas.microsoft.com/office/drawing/2014/main" id="{00000000-0008-0000-0100-00003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67" name="Picture 3423" hidden="1">
          <a:extLst>
            <a:ext uri="{FF2B5EF4-FFF2-40B4-BE49-F238E27FC236}">
              <a16:creationId xmlns:a16="http://schemas.microsoft.com/office/drawing/2014/main" id="{00000000-0008-0000-0100-00003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68" name="Picture 3428" hidden="1">
          <a:extLst>
            <a:ext uri="{FF2B5EF4-FFF2-40B4-BE49-F238E27FC236}">
              <a16:creationId xmlns:a16="http://schemas.microsoft.com/office/drawing/2014/main" id="{00000000-0008-0000-0100-00004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69" name="Picture 3803" hidden="1">
          <a:extLst>
            <a:ext uri="{FF2B5EF4-FFF2-40B4-BE49-F238E27FC236}">
              <a16:creationId xmlns:a16="http://schemas.microsoft.com/office/drawing/2014/main" id="{00000000-0008-0000-0100-00004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0" name="Picture 3463" hidden="1">
          <a:extLst>
            <a:ext uri="{FF2B5EF4-FFF2-40B4-BE49-F238E27FC236}">
              <a16:creationId xmlns:a16="http://schemas.microsoft.com/office/drawing/2014/main" id="{00000000-0008-0000-0100-00004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1" name="Picture 3468" hidden="1">
          <a:extLst>
            <a:ext uri="{FF2B5EF4-FFF2-40B4-BE49-F238E27FC236}">
              <a16:creationId xmlns:a16="http://schemas.microsoft.com/office/drawing/2014/main" id="{00000000-0008-0000-0100-00004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2" name="Picture 3814" hidden="1">
          <a:extLst>
            <a:ext uri="{FF2B5EF4-FFF2-40B4-BE49-F238E27FC236}">
              <a16:creationId xmlns:a16="http://schemas.microsoft.com/office/drawing/2014/main" id="{00000000-0008-0000-0100-00004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3" name="Picture 3815" hidden="1">
          <a:extLst>
            <a:ext uri="{FF2B5EF4-FFF2-40B4-BE49-F238E27FC236}">
              <a16:creationId xmlns:a16="http://schemas.microsoft.com/office/drawing/2014/main" id="{00000000-0008-0000-0100-00004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4" name="Picture 3816" hidden="1">
          <a:extLst>
            <a:ext uri="{FF2B5EF4-FFF2-40B4-BE49-F238E27FC236}">
              <a16:creationId xmlns:a16="http://schemas.microsoft.com/office/drawing/2014/main" id="{00000000-0008-0000-0100-00004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5" name="Picture 3453" hidden="1">
          <a:extLst>
            <a:ext uri="{FF2B5EF4-FFF2-40B4-BE49-F238E27FC236}">
              <a16:creationId xmlns:a16="http://schemas.microsoft.com/office/drawing/2014/main" id="{00000000-0008-0000-0100-00004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6" name="Picture 3458" hidden="1">
          <a:extLst>
            <a:ext uri="{FF2B5EF4-FFF2-40B4-BE49-F238E27FC236}">
              <a16:creationId xmlns:a16="http://schemas.microsoft.com/office/drawing/2014/main" id="{00000000-0008-0000-0100-00004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7" name="Picture 3811" hidden="1">
          <a:extLst>
            <a:ext uri="{FF2B5EF4-FFF2-40B4-BE49-F238E27FC236}">
              <a16:creationId xmlns:a16="http://schemas.microsoft.com/office/drawing/2014/main" id="{00000000-0008-0000-0100-00004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8" name="Picture 3812" hidden="1">
          <a:extLst>
            <a:ext uri="{FF2B5EF4-FFF2-40B4-BE49-F238E27FC236}">
              <a16:creationId xmlns:a16="http://schemas.microsoft.com/office/drawing/2014/main" id="{00000000-0008-0000-0100-00004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79" name="Picture 3813" hidden="1">
          <a:extLst>
            <a:ext uri="{FF2B5EF4-FFF2-40B4-BE49-F238E27FC236}">
              <a16:creationId xmlns:a16="http://schemas.microsoft.com/office/drawing/2014/main" id="{00000000-0008-0000-0100-00004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0" name="Picture 3453" hidden="1">
          <a:extLst>
            <a:ext uri="{FF2B5EF4-FFF2-40B4-BE49-F238E27FC236}">
              <a16:creationId xmlns:a16="http://schemas.microsoft.com/office/drawing/2014/main" id="{00000000-0008-0000-0100-00004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1" name="Picture 3458" hidden="1">
          <a:extLst>
            <a:ext uri="{FF2B5EF4-FFF2-40B4-BE49-F238E27FC236}">
              <a16:creationId xmlns:a16="http://schemas.microsoft.com/office/drawing/2014/main" id="{00000000-0008-0000-0100-00004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2" name="Picture 3811" hidden="1">
          <a:extLst>
            <a:ext uri="{FF2B5EF4-FFF2-40B4-BE49-F238E27FC236}">
              <a16:creationId xmlns:a16="http://schemas.microsoft.com/office/drawing/2014/main" id="{00000000-0008-0000-0100-00004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3" name="Picture 3812" hidden="1">
          <a:extLst>
            <a:ext uri="{FF2B5EF4-FFF2-40B4-BE49-F238E27FC236}">
              <a16:creationId xmlns:a16="http://schemas.microsoft.com/office/drawing/2014/main" id="{00000000-0008-0000-0100-00004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4" name="Picture 3813" hidden="1">
          <a:extLst>
            <a:ext uri="{FF2B5EF4-FFF2-40B4-BE49-F238E27FC236}">
              <a16:creationId xmlns:a16="http://schemas.microsoft.com/office/drawing/2014/main" id="{00000000-0008-0000-0100-00005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5" name="Picture 3453" hidden="1">
          <a:extLst>
            <a:ext uri="{FF2B5EF4-FFF2-40B4-BE49-F238E27FC236}">
              <a16:creationId xmlns:a16="http://schemas.microsoft.com/office/drawing/2014/main" id="{00000000-0008-0000-0100-00005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6" name="Picture 3458" hidden="1">
          <a:extLst>
            <a:ext uri="{FF2B5EF4-FFF2-40B4-BE49-F238E27FC236}">
              <a16:creationId xmlns:a16="http://schemas.microsoft.com/office/drawing/2014/main" id="{00000000-0008-0000-0100-00005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7" name="Picture 3811" hidden="1">
          <a:extLst>
            <a:ext uri="{FF2B5EF4-FFF2-40B4-BE49-F238E27FC236}">
              <a16:creationId xmlns:a16="http://schemas.microsoft.com/office/drawing/2014/main" id="{00000000-0008-0000-0100-00005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8" name="Picture 3812" hidden="1">
          <a:extLst>
            <a:ext uri="{FF2B5EF4-FFF2-40B4-BE49-F238E27FC236}">
              <a16:creationId xmlns:a16="http://schemas.microsoft.com/office/drawing/2014/main" id="{00000000-0008-0000-0100-00005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89" name="Picture 3813" hidden="1">
          <a:extLst>
            <a:ext uri="{FF2B5EF4-FFF2-40B4-BE49-F238E27FC236}">
              <a16:creationId xmlns:a16="http://schemas.microsoft.com/office/drawing/2014/main" id="{00000000-0008-0000-0100-00005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0" name="Picture 3453" hidden="1">
          <a:extLst>
            <a:ext uri="{FF2B5EF4-FFF2-40B4-BE49-F238E27FC236}">
              <a16:creationId xmlns:a16="http://schemas.microsoft.com/office/drawing/2014/main" id="{00000000-0008-0000-0100-00005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1" name="Picture 3458" hidden="1">
          <a:extLst>
            <a:ext uri="{FF2B5EF4-FFF2-40B4-BE49-F238E27FC236}">
              <a16:creationId xmlns:a16="http://schemas.microsoft.com/office/drawing/2014/main" id="{00000000-0008-0000-0100-00005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2" name="Picture 3811" hidden="1">
          <a:extLst>
            <a:ext uri="{FF2B5EF4-FFF2-40B4-BE49-F238E27FC236}">
              <a16:creationId xmlns:a16="http://schemas.microsoft.com/office/drawing/2014/main" id="{00000000-0008-0000-0100-00005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3" name="Picture 3812" hidden="1">
          <a:extLst>
            <a:ext uri="{FF2B5EF4-FFF2-40B4-BE49-F238E27FC236}">
              <a16:creationId xmlns:a16="http://schemas.microsoft.com/office/drawing/2014/main" id="{00000000-0008-0000-0100-00005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4" name="Picture 3813" hidden="1">
          <a:extLst>
            <a:ext uri="{FF2B5EF4-FFF2-40B4-BE49-F238E27FC236}">
              <a16:creationId xmlns:a16="http://schemas.microsoft.com/office/drawing/2014/main" id="{00000000-0008-0000-0100-00005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5" name="Picture 3453" hidden="1">
          <a:extLst>
            <a:ext uri="{FF2B5EF4-FFF2-40B4-BE49-F238E27FC236}">
              <a16:creationId xmlns:a16="http://schemas.microsoft.com/office/drawing/2014/main" id="{00000000-0008-0000-0100-00005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6" name="Picture 3458" hidden="1">
          <a:extLst>
            <a:ext uri="{FF2B5EF4-FFF2-40B4-BE49-F238E27FC236}">
              <a16:creationId xmlns:a16="http://schemas.microsoft.com/office/drawing/2014/main" id="{00000000-0008-0000-0100-00005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7" name="Picture 3811" hidden="1">
          <a:extLst>
            <a:ext uri="{FF2B5EF4-FFF2-40B4-BE49-F238E27FC236}">
              <a16:creationId xmlns:a16="http://schemas.microsoft.com/office/drawing/2014/main" id="{00000000-0008-0000-0100-00005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8" name="Picture 3812" hidden="1">
          <a:extLst>
            <a:ext uri="{FF2B5EF4-FFF2-40B4-BE49-F238E27FC236}">
              <a16:creationId xmlns:a16="http://schemas.microsoft.com/office/drawing/2014/main" id="{00000000-0008-0000-0100-00005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599" name="Picture 3813" hidden="1">
          <a:extLst>
            <a:ext uri="{FF2B5EF4-FFF2-40B4-BE49-F238E27FC236}">
              <a16:creationId xmlns:a16="http://schemas.microsoft.com/office/drawing/2014/main" id="{00000000-0008-0000-0100-00005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600" name="Picture 3383" hidden="1">
          <a:extLst>
            <a:ext uri="{FF2B5EF4-FFF2-40B4-BE49-F238E27FC236}">
              <a16:creationId xmlns:a16="http://schemas.microsoft.com/office/drawing/2014/main" id="{00000000-0008-0000-0100-00006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601" name="Picture 3388" hidden="1">
          <a:extLst>
            <a:ext uri="{FF2B5EF4-FFF2-40B4-BE49-F238E27FC236}">
              <a16:creationId xmlns:a16="http://schemas.microsoft.com/office/drawing/2014/main" id="{00000000-0008-0000-0100-00006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602" name="Picture 3790" hidden="1">
          <a:extLst>
            <a:ext uri="{FF2B5EF4-FFF2-40B4-BE49-F238E27FC236}">
              <a16:creationId xmlns:a16="http://schemas.microsoft.com/office/drawing/2014/main" id="{00000000-0008-0000-0100-00006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603" name="Picture 3791" hidden="1">
          <a:extLst>
            <a:ext uri="{FF2B5EF4-FFF2-40B4-BE49-F238E27FC236}">
              <a16:creationId xmlns:a16="http://schemas.microsoft.com/office/drawing/2014/main" id="{00000000-0008-0000-0100-00006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04" name="Picture 3393" hidden="1">
          <a:extLst>
            <a:ext uri="{FF2B5EF4-FFF2-40B4-BE49-F238E27FC236}">
              <a16:creationId xmlns:a16="http://schemas.microsoft.com/office/drawing/2014/main" id="{00000000-0008-0000-0100-00006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05" name="Picture 3398" hidden="1">
          <a:extLst>
            <a:ext uri="{FF2B5EF4-FFF2-40B4-BE49-F238E27FC236}">
              <a16:creationId xmlns:a16="http://schemas.microsoft.com/office/drawing/2014/main" id="{00000000-0008-0000-0100-00006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06" name="Picture 3793" hidden="1">
          <a:extLst>
            <a:ext uri="{FF2B5EF4-FFF2-40B4-BE49-F238E27FC236}">
              <a16:creationId xmlns:a16="http://schemas.microsoft.com/office/drawing/2014/main" id="{00000000-0008-0000-0100-00006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07" name="Picture 3794" hidden="1">
          <a:extLst>
            <a:ext uri="{FF2B5EF4-FFF2-40B4-BE49-F238E27FC236}">
              <a16:creationId xmlns:a16="http://schemas.microsoft.com/office/drawing/2014/main" id="{00000000-0008-0000-0100-00006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08" name="Picture 3795" hidden="1">
          <a:extLst>
            <a:ext uri="{FF2B5EF4-FFF2-40B4-BE49-F238E27FC236}">
              <a16:creationId xmlns:a16="http://schemas.microsoft.com/office/drawing/2014/main" id="{00000000-0008-0000-0100-00006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09" name="Picture 3423" hidden="1">
          <a:extLst>
            <a:ext uri="{FF2B5EF4-FFF2-40B4-BE49-F238E27FC236}">
              <a16:creationId xmlns:a16="http://schemas.microsoft.com/office/drawing/2014/main" id="{00000000-0008-0000-0100-00006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0" name="Picture 3428" hidden="1">
          <a:extLst>
            <a:ext uri="{FF2B5EF4-FFF2-40B4-BE49-F238E27FC236}">
              <a16:creationId xmlns:a16="http://schemas.microsoft.com/office/drawing/2014/main" id="{00000000-0008-0000-0100-00006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1" name="Picture 3802" hidden="1">
          <a:extLst>
            <a:ext uri="{FF2B5EF4-FFF2-40B4-BE49-F238E27FC236}">
              <a16:creationId xmlns:a16="http://schemas.microsoft.com/office/drawing/2014/main" id="{00000000-0008-0000-0100-00006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2" name="Picture 3803" hidden="1">
          <a:extLst>
            <a:ext uri="{FF2B5EF4-FFF2-40B4-BE49-F238E27FC236}">
              <a16:creationId xmlns:a16="http://schemas.microsoft.com/office/drawing/2014/main" id="{00000000-0008-0000-0100-00006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3" name="Picture 3804" hidden="1">
          <a:extLst>
            <a:ext uri="{FF2B5EF4-FFF2-40B4-BE49-F238E27FC236}">
              <a16:creationId xmlns:a16="http://schemas.microsoft.com/office/drawing/2014/main" id="{00000000-0008-0000-0100-00006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4" name="Picture 3463" hidden="1">
          <a:extLst>
            <a:ext uri="{FF2B5EF4-FFF2-40B4-BE49-F238E27FC236}">
              <a16:creationId xmlns:a16="http://schemas.microsoft.com/office/drawing/2014/main" id="{00000000-0008-0000-0100-00006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5" name="Picture 3468" hidden="1">
          <a:extLst>
            <a:ext uri="{FF2B5EF4-FFF2-40B4-BE49-F238E27FC236}">
              <a16:creationId xmlns:a16="http://schemas.microsoft.com/office/drawing/2014/main" id="{00000000-0008-0000-0100-00006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6" name="Picture 3814" hidden="1">
          <a:extLst>
            <a:ext uri="{FF2B5EF4-FFF2-40B4-BE49-F238E27FC236}">
              <a16:creationId xmlns:a16="http://schemas.microsoft.com/office/drawing/2014/main" id="{00000000-0008-0000-0100-00007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7" name="Picture 3815" hidden="1">
          <a:extLst>
            <a:ext uri="{FF2B5EF4-FFF2-40B4-BE49-F238E27FC236}">
              <a16:creationId xmlns:a16="http://schemas.microsoft.com/office/drawing/2014/main" id="{00000000-0008-0000-0100-00007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8" name="Picture 3816" hidden="1">
          <a:extLst>
            <a:ext uri="{FF2B5EF4-FFF2-40B4-BE49-F238E27FC236}">
              <a16:creationId xmlns:a16="http://schemas.microsoft.com/office/drawing/2014/main" id="{00000000-0008-0000-0100-00007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19" name="Picture 3453" hidden="1">
          <a:extLst>
            <a:ext uri="{FF2B5EF4-FFF2-40B4-BE49-F238E27FC236}">
              <a16:creationId xmlns:a16="http://schemas.microsoft.com/office/drawing/2014/main" id="{00000000-0008-0000-0100-00007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0" name="Picture 3458" hidden="1">
          <a:extLst>
            <a:ext uri="{FF2B5EF4-FFF2-40B4-BE49-F238E27FC236}">
              <a16:creationId xmlns:a16="http://schemas.microsoft.com/office/drawing/2014/main" id="{00000000-0008-0000-0100-00007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1" name="Picture 3811" hidden="1">
          <a:extLst>
            <a:ext uri="{FF2B5EF4-FFF2-40B4-BE49-F238E27FC236}">
              <a16:creationId xmlns:a16="http://schemas.microsoft.com/office/drawing/2014/main" id="{00000000-0008-0000-0100-00007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2" name="Picture 3812" hidden="1">
          <a:extLst>
            <a:ext uri="{FF2B5EF4-FFF2-40B4-BE49-F238E27FC236}">
              <a16:creationId xmlns:a16="http://schemas.microsoft.com/office/drawing/2014/main" id="{00000000-0008-0000-0100-00007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3" name="Picture 3813" hidden="1">
          <a:extLst>
            <a:ext uri="{FF2B5EF4-FFF2-40B4-BE49-F238E27FC236}">
              <a16:creationId xmlns:a16="http://schemas.microsoft.com/office/drawing/2014/main" id="{00000000-0008-0000-0100-00007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4" name="Picture 3453" hidden="1">
          <a:extLst>
            <a:ext uri="{FF2B5EF4-FFF2-40B4-BE49-F238E27FC236}">
              <a16:creationId xmlns:a16="http://schemas.microsoft.com/office/drawing/2014/main" id="{00000000-0008-0000-0100-00007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5" name="Picture 3458" hidden="1">
          <a:extLst>
            <a:ext uri="{FF2B5EF4-FFF2-40B4-BE49-F238E27FC236}">
              <a16:creationId xmlns:a16="http://schemas.microsoft.com/office/drawing/2014/main" id="{00000000-0008-0000-0100-00007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6" name="Picture 3811" hidden="1">
          <a:extLst>
            <a:ext uri="{FF2B5EF4-FFF2-40B4-BE49-F238E27FC236}">
              <a16:creationId xmlns:a16="http://schemas.microsoft.com/office/drawing/2014/main" id="{00000000-0008-0000-0100-00007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7" name="Picture 3812" hidden="1">
          <a:extLst>
            <a:ext uri="{FF2B5EF4-FFF2-40B4-BE49-F238E27FC236}">
              <a16:creationId xmlns:a16="http://schemas.microsoft.com/office/drawing/2014/main" id="{00000000-0008-0000-0100-00007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8" name="Picture 3813" hidden="1">
          <a:extLst>
            <a:ext uri="{FF2B5EF4-FFF2-40B4-BE49-F238E27FC236}">
              <a16:creationId xmlns:a16="http://schemas.microsoft.com/office/drawing/2014/main" id="{00000000-0008-0000-0100-00007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29" name="Picture 3453" hidden="1">
          <a:extLst>
            <a:ext uri="{FF2B5EF4-FFF2-40B4-BE49-F238E27FC236}">
              <a16:creationId xmlns:a16="http://schemas.microsoft.com/office/drawing/2014/main" id="{00000000-0008-0000-0100-00007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0" name="Picture 3458" hidden="1">
          <a:extLst>
            <a:ext uri="{FF2B5EF4-FFF2-40B4-BE49-F238E27FC236}">
              <a16:creationId xmlns:a16="http://schemas.microsoft.com/office/drawing/2014/main" id="{00000000-0008-0000-0100-00007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1" name="Picture 3811" hidden="1">
          <a:extLst>
            <a:ext uri="{FF2B5EF4-FFF2-40B4-BE49-F238E27FC236}">
              <a16:creationId xmlns:a16="http://schemas.microsoft.com/office/drawing/2014/main" id="{00000000-0008-0000-0100-00007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2" name="Picture 3812" hidden="1">
          <a:extLst>
            <a:ext uri="{FF2B5EF4-FFF2-40B4-BE49-F238E27FC236}">
              <a16:creationId xmlns:a16="http://schemas.microsoft.com/office/drawing/2014/main" id="{00000000-0008-0000-0100-00008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3" name="Picture 3813" hidden="1">
          <a:extLst>
            <a:ext uri="{FF2B5EF4-FFF2-40B4-BE49-F238E27FC236}">
              <a16:creationId xmlns:a16="http://schemas.microsoft.com/office/drawing/2014/main" id="{00000000-0008-0000-0100-00008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4" name="Picture 3453" hidden="1">
          <a:extLst>
            <a:ext uri="{FF2B5EF4-FFF2-40B4-BE49-F238E27FC236}">
              <a16:creationId xmlns:a16="http://schemas.microsoft.com/office/drawing/2014/main" id="{00000000-0008-0000-0100-00008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5" name="Picture 3458" hidden="1">
          <a:extLst>
            <a:ext uri="{FF2B5EF4-FFF2-40B4-BE49-F238E27FC236}">
              <a16:creationId xmlns:a16="http://schemas.microsoft.com/office/drawing/2014/main" id="{00000000-0008-0000-0100-00008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6" name="Picture 3811" hidden="1">
          <a:extLst>
            <a:ext uri="{FF2B5EF4-FFF2-40B4-BE49-F238E27FC236}">
              <a16:creationId xmlns:a16="http://schemas.microsoft.com/office/drawing/2014/main" id="{00000000-0008-0000-0100-00008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7" name="Picture 3812" hidden="1">
          <a:extLst>
            <a:ext uri="{FF2B5EF4-FFF2-40B4-BE49-F238E27FC236}">
              <a16:creationId xmlns:a16="http://schemas.microsoft.com/office/drawing/2014/main" id="{00000000-0008-0000-0100-00008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8" name="Picture 3813" hidden="1">
          <a:extLst>
            <a:ext uri="{FF2B5EF4-FFF2-40B4-BE49-F238E27FC236}">
              <a16:creationId xmlns:a16="http://schemas.microsoft.com/office/drawing/2014/main" id="{00000000-0008-0000-0100-00008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39" name="Picture 3453" hidden="1">
          <a:extLst>
            <a:ext uri="{FF2B5EF4-FFF2-40B4-BE49-F238E27FC236}">
              <a16:creationId xmlns:a16="http://schemas.microsoft.com/office/drawing/2014/main" id="{00000000-0008-0000-0100-00008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40" name="Picture 3458" hidden="1">
          <a:extLst>
            <a:ext uri="{FF2B5EF4-FFF2-40B4-BE49-F238E27FC236}">
              <a16:creationId xmlns:a16="http://schemas.microsoft.com/office/drawing/2014/main" id="{00000000-0008-0000-0100-00008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641" name="Picture 3811" hidden="1">
          <a:extLst>
            <a:ext uri="{FF2B5EF4-FFF2-40B4-BE49-F238E27FC236}">
              <a16:creationId xmlns:a16="http://schemas.microsoft.com/office/drawing/2014/main" id="{00000000-0008-0000-0100-00008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42" name="Picture 3393" hidden="1">
          <a:extLst>
            <a:ext uri="{FF2B5EF4-FFF2-40B4-BE49-F238E27FC236}">
              <a16:creationId xmlns:a16="http://schemas.microsoft.com/office/drawing/2014/main" id="{00000000-0008-0000-0100-00008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43" name="Picture 3398" hidden="1">
          <a:extLst>
            <a:ext uri="{FF2B5EF4-FFF2-40B4-BE49-F238E27FC236}">
              <a16:creationId xmlns:a16="http://schemas.microsoft.com/office/drawing/2014/main" id="{00000000-0008-0000-0100-00008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44" name="Picture 3793" hidden="1">
          <a:extLst>
            <a:ext uri="{FF2B5EF4-FFF2-40B4-BE49-F238E27FC236}">
              <a16:creationId xmlns:a16="http://schemas.microsoft.com/office/drawing/2014/main" id="{00000000-0008-0000-0100-00008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45" name="Picture 3794" hidden="1">
          <a:extLst>
            <a:ext uri="{FF2B5EF4-FFF2-40B4-BE49-F238E27FC236}">
              <a16:creationId xmlns:a16="http://schemas.microsoft.com/office/drawing/2014/main" id="{00000000-0008-0000-0100-00008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46" name="Picture 3795" hidden="1">
          <a:extLst>
            <a:ext uri="{FF2B5EF4-FFF2-40B4-BE49-F238E27FC236}">
              <a16:creationId xmlns:a16="http://schemas.microsoft.com/office/drawing/2014/main" id="{00000000-0008-0000-0100-00008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47" name="Picture 3423" hidden="1">
          <a:extLst>
            <a:ext uri="{FF2B5EF4-FFF2-40B4-BE49-F238E27FC236}">
              <a16:creationId xmlns:a16="http://schemas.microsoft.com/office/drawing/2014/main" id="{00000000-0008-0000-0100-00008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48" name="Picture 3428" hidden="1">
          <a:extLst>
            <a:ext uri="{FF2B5EF4-FFF2-40B4-BE49-F238E27FC236}">
              <a16:creationId xmlns:a16="http://schemas.microsoft.com/office/drawing/2014/main" id="{00000000-0008-0000-0100-00009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49" name="Picture 3802" hidden="1">
          <a:extLst>
            <a:ext uri="{FF2B5EF4-FFF2-40B4-BE49-F238E27FC236}">
              <a16:creationId xmlns:a16="http://schemas.microsoft.com/office/drawing/2014/main" id="{00000000-0008-0000-0100-00009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0" name="Picture 3803" hidden="1">
          <a:extLst>
            <a:ext uri="{FF2B5EF4-FFF2-40B4-BE49-F238E27FC236}">
              <a16:creationId xmlns:a16="http://schemas.microsoft.com/office/drawing/2014/main" id="{00000000-0008-0000-0100-00009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1" name="Picture 3804" hidden="1">
          <a:extLst>
            <a:ext uri="{FF2B5EF4-FFF2-40B4-BE49-F238E27FC236}">
              <a16:creationId xmlns:a16="http://schemas.microsoft.com/office/drawing/2014/main" id="{00000000-0008-0000-0100-00009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2" name="Picture 3463" hidden="1">
          <a:extLst>
            <a:ext uri="{FF2B5EF4-FFF2-40B4-BE49-F238E27FC236}">
              <a16:creationId xmlns:a16="http://schemas.microsoft.com/office/drawing/2014/main" id="{00000000-0008-0000-0100-00009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3" name="Picture 3468" hidden="1">
          <a:extLst>
            <a:ext uri="{FF2B5EF4-FFF2-40B4-BE49-F238E27FC236}">
              <a16:creationId xmlns:a16="http://schemas.microsoft.com/office/drawing/2014/main" id="{00000000-0008-0000-0100-00009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4" name="Picture 3814" hidden="1">
          <a:extLst>
            <a:ext uri="{FF2B5EF4-FFF2-40B4-BE49-F238E27FC236}">
              <a16:creationId xmlns:a16="http://schemas.microsoft.com/office/drawing/2014/main" id="{00000000-0008-0000-0100-00009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5" name="Picture 3815" hidden="1">
          <a:extLst>
            <a:ext uri="{FF2B5EF4-FFF2-40B4-BE49-F238E27FC236}">
              <a16:creationId xmlns:a16="http://schemas.microsoft.com/office/drawing/2014/main" id="{00000000-0008-0000-0100-00009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6" name="Picture 3816" hidden="1">
          <a:extLst>
            <a:ext uri="{FF2B5EF4-FFF2-40B4-BE49-F238E27FC236}">
              <a16:creationId xmlns:a16="http://schemas.microsoft.com/office/drawing/2014/main" id="{00000000-0008-0000-0100-00009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7" name="Picture 3453" hidden="1">
          <a:extLst>
            <a:ext uri="{FF2B5EF4-FFF2-40B4-BE49-F238E27FC236}">
              <a16:creationId xmlns:a16="http://schemas.microsoft.com/office/drawing/2014/main" id="{00000000-0008-0000-0100-00009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8" name="Picture 3458" hidden="1">
          <a:extLst>
            <a:ext uri="{FF2B5EF4-FFF2-40B4-BE49-F238E27FC236}">
              <a16:creationId xmlns:a16="http://schemas.microsoft.com/office/drawing/2014/main" id="{00000000-0008-0000-0100-00009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59" name="Picture 3811" hidden="1">
          <a:extLst>
            <a:ext uri="{FF2B5EF4-FFF2-40B4-BE49-F238E27FC236}">
              <a16:creationId xmlns:a16="http://schemas.microsoft.com/office/drawing/2014/main" id="{00000000-0008-0000-0100-00009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0" name="Picture 3812" hidden="1">
          <a:extLst>
            <a:ext uri="{FF2B5EF4-FFF2-40B4-BE49-F238E27FC236}">
              <a16:creationId xmlns:a16="http://schemas.microsoft.com/office/drawing/2014/main" id="{00000000-0008-0000-0100-00009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1" name="Picture 3813" hidden="1">
          <a:extLst>
            <a:ext uri="{FF2B5EF4-FFF2-40B4-BE49-F238E27FC236}">
              <a16:creationId xmlns:a16="http://schemas.microsoft.com/office/drawing/2014/main" id="{00000000-0008-0000-0100-00009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2" name="Picture 3453" hidden="1">
          <a:extLst>
            <a:ext uri="{FF2B5EF4-FFF2-40B4-BE49-F238E27FC236}">
              <a16:creationId xmlns:a16="http://schemas.microsoft.com/office/drawing/2014/main" id="{00000000-0008-0000-0100-00009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3" name="Picture 3458" hidden="1">
          <a:extLst>
            <a:ext uri="{FF2B5EF4-FFF2-40B4-BE49-F238E27FC236}">
              <a16:creationId xmlns:a16="http://schemas.microsoft.com/office/drawing/2014/main" id="{00000000-0008-0000-0100-00009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4" name="Picture 3393" hidden="1">
          <a:extLst>
            <a:ext uri="{FF2B5EF4-FFF2-40B4-BE49-F238E27FC236}">
              <a16:creationId xmlns:a16="http://schemas.microsoft.com/office/drawing/2014/main" id="{00000000-0008-0000-0100-0000A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5" name="Picture 3398" hidden="1">
          <a:extLst>
            <a:ext uri="{FF2B5EF4-FFF2-40B4-BE49-F238E27FC236}">
              <a16:creationId xmlns:a16="http://schemas.microsoft.com/office/drawing/2014/main" id="{00000000-0008-0000-0100-0000A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6" name="Picture 3793" hidden="1">
          <a:extLst>
            <a:ext uri="{FF2B5EF4-FFF2-40B4-BE49-F238E27FC236}">
              <a16:creationId xmlns:a16="http://schemas.microsoft.com/office/drawing/2014/main" id="{00000000-0008-0000-0100-0000A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7" name="Picture 3794" hidden="1">
          <a:extLst>
            <a:ext uri="{FF2B5EF4-FFF2-40B4-BE49-F238E27FC236}">
              <a16:creationId xmlns:a16="http://schemas.microsoft.com/office/drawing/2014/main" id="{00000000-0008-0000-0100-0000A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8" name="Picture 3795" hidden="1">
          <a:extLst>
            <a:ext uri="{FF2B5EF4-FFF2-40B4-BE49-F238E27FC236}">
              <a16:creationId xmlns:a16="http://schemas.microsoft.com/office/drawing/2014/main" id="{00000000-0008-0000-0100-0000A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69" name="Picture 3423" hidden="1">
          <a:extLst>
            <a:ext uri="{FF2B5EF4-FFF2-40B4-BE49-F238E27FC236}">
              <a16:creationId xmlns:a16="http://schemas.microsoft.com/office/drawing/2014/main" id="{00000000-0008-0000-0100-0000A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0" name="Picture 3428" hidden="1">
          <a:extLst>
            <a:ext uri="{FF2B5EF4-FFF2-40B4-BE49-F238E27FC236}">
              <a16:creationId xmlns:a16="http://schemas.microsoft.com/office/drawing/2014/main" id="{00000000-0008-0000-0100-0000A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1" name="Picture 3802" hidden="1">
          <a:extLst>
            <a:ext uri="{FF2B5EF4-FFF2-40B4-BE49-F238E27FC236}">
              <a16:creationId xmlns:a16="http://schemas.microsoft.com/office/drawing/2014/main" id="{00000000-0008-0000-0100-0000A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2" name="Picture 3803" hidden="1">
          <a:extLst>
            <a:ext uri="{FF2B5EF4-FFF2-40B4-BE49-F238E27FC236}">
              <a16:creationId xmlns:a16="http://schemas.microsoft.com/office/drawing/2014/main" id="{00000000-0008-0000-0100-0000A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3" name="Picture 3804" hidden="1">
          <a:extLst>
            <a:ext uri="{FF2B5EF4-FFF2-40B4-BE49-F238E27FC236}">
              <a16:creationId xmlns:a16="http://schemas.microsoft.com/office/drawing/2014/main" id="{00000000-0008-0000-0100-0000A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4" name="Picture 3463" hidden="1">
          <a:extLst>
            <a:ext uri="{FF2B5EF4-FFF2-40B4-BE49-F238E27FC236}">
              <a16:creationId xmlns:a16="http://schemas.microsoft.com/office/drawing/2014/main" id="{00000000-0008-0000-0100-0000A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5" name="Picture 3468" hidden="1">
          <a:extLst>
            <a:ext uri="{FF2B5EF4-FFF2-40B4-BE49-F238E27FC236}">
              <a16:creationId xmlns:a16="http://schemas.microsoft.com/office/drawing/2014/main" id="{00000000-0008-0000-0100-0000A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6" name="Picture 3814" hidden="1">
          <a:extLst>
            <a:ext uri="{FF2B5EF4-FFF2-40B4-BE49-F238E27FC236}">
              <a16:creationId xmlns:a16="http://schemas.microsoft.com/office/drawing/2014/main" id="{00000000-0008-0000-0100-0000A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7" name="Picture 3815" hidden="1">
          <a:extLst>
            <a:ext uri="{FF2B5EF4-FFF2-40B4-BE49-F238E27FC236}">
              <a16:creationId xmlns:a16="http://schemas.microsoft.com/office/drawing/2014/main" id="{00000000-0008-0000-0100-0000A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8" name="Picture 3453" hidden="1">
          <a:extLst>
            <a:ext uri="{FF2B5EF4-FFF2-40B4-BE49-F238E27FC236}">
              <a16:creationId xmlns:a16="http://schemas.microsoft.com/office/drawing/2014/main" id="{00000000-0008-0000-0100-0000A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79" name="Picture 3458" hidden="1">
          <a:extLst>
            <a:ext uri="{FF2B5EF4-FFF2-40B4-BE49-F238E27FC236}">
              <a16:creationId xmlns:a16="http://schemas.microsoft.com/office/drawing/2014/main" id="{00000000-0008-0000-0100-0000A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0" name="Picture 3811" hidden="1">
          <a:extLst>
            <a:ext uri="{FF2B5EF4-FFF2-40B4-BE49-F238E27FC236}">
              <a16:creationId xmlns:a16="http://schemas.microsoft.com/office/drawing/2014/main" id="{00000000-0008-0000-0100-0000B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1" name="Picture 3812" hidden="1">
          <a:extLst>
            <a:ext uri="{FF2B5EF4-FFF2-40B4-BE49-F238E27FC236}">
              <a16:creationId xmlns:a16="http://schemas.microsoft.com/office/drawing/2014/main" id="{00000000-0008-0000-0100-0000B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2" name="Picture 3813" hidden="1">
          <a:extLst>
            <a:ext uri="{FF2B5EF4-FFF2-40B4-BE49-F238E27FC236}">
              <a16:creationId xmlns:a16="http://schemas.microsoft.com/office/drawing/2014/main" id="{00000000-0008-0000-0100-0000B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3" name="Picture 3453" hidden="1">
          <a:extLst>
            <a:ext uri="{FF2B5EF4-FFF2-40B4-BE49-F238E27FC236}">
              <a16:creationId xmlns:a16="http://schemas.microsoft.com/office/drawing/2014/main" id="{00000000-0008-0000-0100-0000B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4" name="Picture 3458" hidden="1">
          <a:extLst>
            <a:ext uri="{FF2B5EF4-FFF2-40B4-BE49-F238E27FC236}">
              <a16:creationId xmlns:a16="http://schemas.microsoft.com/office/drawing/2014/main" id="{00000000-0008-0000-0100-0000B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5" name="Picture 3811" hidden="1">
          <a:extLst>
            <a:ext uri="{FF2B5EF4-FFF2-40B4-BE49-F238E27FC236}">
              <a16:creationId xmlns:a16="http://schemas.microsoft.com/office/drawing/2014/main" id="{00000000-0008-0000-0100-0000B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6" name="Picture 3812" hidden="1">
          <a:extLst>
            <a:ext uri="{FF2B5EF4-FFF2-40B4-BE49-F238E27FC236}">
              <a16:creationId xmlns:a16="http://schemas.microsoft.com/office/drawing/2014/main" id="{00000000-0008-0000-0100-0000B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7" name="Picture 3813" hidden="1">
          <a:extLst>
            <a:ext uri="{FF2B5EF4-FFF2-40B4-BE49-F238E27FC236}">
              <a16:creationId xmlns:a16="http://schemas.microsoft.com/office/drawing/2014/main" id="{00000000-0008-0000-0100-0000B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8" name="Picture 3453" hidden="1">
          <a:extLst>
            <a:ext uri="{FF2B5EF4-FFF2-40B4-BE49-F238E27FC236}">
              <a16:creationId xmlns:a16="http://schemas.microsoft.com/office/drawing/2014/main" id="{00000000-0008-0000-0100-0000B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89" name="Picture 3458" hidden="1">
          <a:extLst>
            <a:ext uri="{FF2B5EF4-FFF2-40B4-BE49-F238E27FC236}">
              <a16:creationId xmlns:a16="http://schemas.microsoft.com/office/drawing/2014/main" id="{00000000-0008-0000-0100-0000B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0" name="Picture 3811" hidden="1">
          <a:extLst>
            <a:ext uri="{FF2B5EF4-FFF2-40B4-BE49-F238E27FC236}">
              <a16:creationId xmlns:a16="http://schemas.microsoft.com/office/drawing/2014/main" id="{00000000-0008-0000-0100-0000B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1" name="Picture 3812" hidden="1">
          <a:extLst>
            <a:ext uri="{FF2B5EF4-FFF2-40B4-BE49-F238E27FC236}">
              <a16:creationId xmlns:a16="http://schemas.microsoft.com/office/drawing/2014/main" id="{00000000-0008-0000-0100-0000B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2" name="Picture 3813" hidden="1">
          <a:extLst>
            <a:ext uri="{FF2B5EF4-FFF2-40B4-BE49-F238E27FC236}">
              <a16:creationId xmlns:a16="http://schemas.microsoft.com/office/drawing/2014/main" id="{00000000-0008-0000-0100-0000B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3" name="Picture 3453" hidden="1">
          <a:extLst>
            <a:ext uri="{FF2B5EF4-FFF2-40B4-BE49-F238E27FC236}">
              <a16:creationId xmlns:a16="http://schemas.microsoft.com/office/drawing/2014/main" id="{00000000-0008-0000-0100-0000B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4" name="Picture 3458" hidden="1">
          <a:extLst>
            <a:ext uri="{FF2B5EF4-FFF2-40B4-BE49-F238E27FC236}">
              <a16:creationId xmlns:a16="http://schemas.microsoft.com/office/drawing/2014/main" id="{00000000-0008-0000-0100-0000B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5" name="Picture 3811" hidden="1">
          <a:extLst>
            <a:ext uri="{FF2B5EF4-FFF2-40B4-BE49-F238E27FC236}">
              <a16:creationId xmlns:a16="http://schemas.microsoft.com/office/drawing/2014/main" id="{00000000-0008-0000-0100-0000B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6" name="Picture 3812" hidden="1">
          <a:extLst>
            <a:ext uri="{FF2B5EF4-FFF2-40B4-BE49-F238E27FC236}">
              <a16:creationId xmlns:a16="http://schemas.microsoft.com/office/drawing/2014/main" id="{00000000-0008-0000-0100-0000C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7" name="Picture 3813" hidden="1">
          <a:extLst>
            <a:ext uri="{FF2B5EF4-FFF2-40B4-BE49-F238E27FC236}">
              <a16:creationId xmlns:a16="http://schemas.microsoft.com/office/drawing/2014/main" id="{00000000-0008-0000-0100-0000C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8" name="Picture 3453" hidden="1">
          <a:extLst>
            <a:ext uri="{FF2B5EF4-FFF2-40B4-BE49-F238E27FC236}">
              <a16:creationId xmlns:a16="http://schemas.microsoft.com/office/drawing/2014/main" id="{00000000-0008-0000-0100-0000C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699" name="Picture 3458" hidden="1">
          <a:extLst>
            <a:ext uri="{FF2B5EF4-FFF2-40B4-BE49-F238E27FC236}">
              <a16:creationId xmlns:a16="http://schemas.microsoft.com/office/drawing/2014/main" id="{00000000-0008-0000-0100-0000C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0" name="Picture 3811" hidden="1">
          <a:extLst>
            <a:ext uri="{FF2B5EF4-FFF2-40B4-BE49-F238E27FC236}">
              <a16:creationId xmlns:a16="http://schemas.microsoft.com/office/drawing/2014/main" id="{00000000-0008-0000-0100-0000C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1" name="Picture 3812" hidden="1">
          <a:extLst>
            <a:ext uri="{FF2B5EF4-FFF2-40B4-BE49-F238E27FC236}">
              <a16:creationId xmlns:a16="http://schemas.microsoft.com/office/drawing/2014/main" id="{00000000-0008-0000-0100-0000C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2" name="Picture 3813" hidden="1">
          <a:extLst>
            <a:ext uri="{FF2B5EF4-FFF2-40B4-BE49-F238E27FC236}">
              <a16:creationId xmlns:a16="http://schemas.microsoft.com/office/drawing/2014/main" id="{00000000-0008-0000-0100-0000C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3" name="Picture 3383" hidden="1">
          <a:extLst>
            <a:ext uri="{FF2B5EF4-FFF2-40B4-BE49-F238E27FC236}">
              <a16:creationId xmlns:a16="http://schemas.microsoft.com/office/drawing/2014/main" id="{00000000-0008-0000-0100-0000C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4" name="Picture 3388" hidden="1">
          <a:extLst>
            <a:ext uri="{FF2B5EF4-FFF2-40B4-BE49-F238E27FC236}">
              <a16:creationId xmlns:a16="http://schemas.microsoft.com/office/drawing/2014/main" id="{00000000-0008-0000-0100-0000C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5" name="Picture 3790" hidden="1">
          <a:extLst>
            <a:ext uri="{FF2B5EF4-FFF2-40B4-BE49-F238E27FC236}">
              <a16:creationId xmlns:a16="http://schemas.microsoft.com/office/drawing/2014/main" id="{00000000-0008-0000-0100-0000C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6" name="Picture 3791" hidden="1">
          <a:extLst>
            <a:ext uri="{FF2B5EF4-FFF2-40B4-BE49-F238E27FC236}">
              <a16:creationId xmlns:a16="http://schemas.microsoft.com/office/drawing/2014/main" id="{00000000-0008-0000-0100-0000C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7" name="Picture 3393" hidden="1">
          <a:extLst>
            <a:ext uri="{FF2B5EF4-FFF2-40B4-BE49-F238E27FC236}">
              <a16:creationId xmlns:a16="http://schemas.microsoft.com/office/drawing/2014/main" id="{00000000-0008-0000-0100-0000C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8" name="Picture 3398" hidden="1">
          <a:extLst>
            <a:ext uri="{FF2B5EF4-FFF2-40B4-BE49-F238E27FC236}">
              <a16:creationId xmlns:a16="http://schemas.microsoft.com/office/drawing/2014/main" id="{00000000-0008-0000-0100-0000C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09" name="Picture 3793" hidden="1">
          <a:extLst>
            <a:ext uri="{FF2B5EF4-FFF2-40B4-BE49-F238E27FC236}">
              <a16:creationId xmlns:a16="http://schemas.microsoft.com/office/drawing/2014/main" id="{00000000-0008-0000-0100-0000C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10" name="Picture 3794" hidden="1">
          <a:extLst>
            <a:ext uri="{FF2B5EF4-FFF2-40B4-BE49-F238E27FC236}">
              <a16:creationId xmlns:a16="http://schemas.microsoft.com/office/drawing/2014/main" id="{00000000-0008-0000-0100-0000C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11" name="Picture 3423" hidden="1">
          <a:extLst>
            <a:ext uri="{FF2B5EF4-FFF2-40B4-BE49-F238E27FC236}">
              <a16:creationId xmlns:a16="http://schemas.microsoft.com/office/drawing/2014/main" id="{00000000-0008-0000-0100-0000C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12" name="Picture 3428" hidden="1">
          <a:extLst>
            <a:ext uri="{FF2B5EF4-FFF2-40B4-BE49-F238E27FC236}">
              <a16:creationId xmlns:a16="http://schemas.microsoft.com/office/drawing/2014/main" id="{00000000-0008-0000-0100-0000D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13" name="Picture 3802" hidden="1">
          <a:extLst>
            <a:ext uri="{FF2B5EF4-FFF2-40B4-BE49-F238E27FC236}">
              <a16:creationId xmlns:a16="http://schemas.microsoft.com/office/drawing/2014/main" id="{00000000-0008-0000-0100-0000D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14" name="Picture 3803" hidden="1">
          <a:extLst>
            <a:ext uri="{FF2B5EF4-FFF2-40B4-BE49-F238E27FC236}">
              <a16:creationId xmlns:a16="http://schemas.microsoft.com/office/drawing/2014/main" id="{00000000-0008-0000-0100-0000D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15" name="Picture 3804" hidden="1">
          <a:extLst>
            <a:ext uri="{FF2B5EF4-FFF2-40B4-BE49-F238E27FC236}">
              <a16:creationId xmlns:a16="http://schemas.microsoft.com/office/drawing/2014/main" id="{00000000-0008-0000-0100-0000D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16" name="Picture 3393" hidden="1">
          <a:extLst>
            <a:ext uri="{FF2B5EF4-FFF2-40B4-BE49-F238E27FC236}">
              <a16:creationId xmlns:a16="http://schemas.microsoft.com/office/drawing/2014/main" id="{00000000-0008-0000-0100-0000D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17" name="Picture 3398" hidden="1">
          <a:extLst>
            <a:ext uri="{FF2B5EF4-FFF2-40B4-BE49-F238E27FC236}">
              <a16:creationId xmlns:a16="http://schemas.microsoft.com/office/drawing/2014/main" id="{00000000-0008-0000-0100-0000D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18" name="Picture 3793" hidden="1">
          <a:extLst>
            <a:ext uri="{FF2B5EF4-FFF2-40B4-BE49-F238E27FC236}">
              <a16:creationId xmlns:a16="http://schemas.microsoft.com/office/drawing/2014/main" id="{00000000-0008-0000-0100-0000D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19" name="Picture 3794" hidden="1">
          <a:extLst>
            <a:ext uri="{FF2B5EF4-FFF2-40B4-BE49-F238E27FC236}">
              <a16:creationId xmlns:a16="http://schemas.microsoft.com/office/drawing/2014/main" id="{00000000-0008-0000-0100-0000D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0" name="Picture 3795" hidden="1">
          <a:extLst>
            <a:ext uri="{FF2B5EF4-FFF2-40B4-BE49-F238E27FC236}">
              <a16:creationId xmlns:a16="http://schemas.microsoft.com/office/drawing/2014/main" id="{00000000-0008-0000-0100-0000D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1" name="Picture 3423" hidden="1">
          <a:extLst>
            <a:ext uri="{FF2B5EF4-FFF2-40B4-BE49-F238E27FC236}">
              <a16:creationId xmlns:a16="http://schemas.microsoft.com/office/drawing/2014/main" id="{00000000-0008-0000-0100-0000D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2" name="Picture 3428" hidden="1">
          <a:extLst>
            <a:ext uri="{FF2B5EF4-FFF2-40B4-BE49-F238E27FC236}">
              <a16:creationId xmlns:a16="http://schemas.microsoft.com/office/drawing/2014/main" id="{00000000-0008-0000-0100-0000D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3" name="Picture 3802" hidden="1">
          <a:extLst>
            <a:ext uri="{FF2B5EF4-FFF2-40B4-BE49-F238E27FC236}">
              <a16:creationId xmlns:a16="http://schemas.microsoft.com/office/drawing/2014/main" id="{00000000-0008-0000-0100-0000D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4" name="Picture 3803" hidden="1">
          <a:extLst>
            <a:ext uri="{FF2B5EF4-FFF2-40B4-BE49-F238E27FC236}">
              <a16:creationId xmlns:a16="http://schemas.microsoft.com/office/drawing/2014/main" id="{00000000-0008-0000-0100-0000D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5" name="Picture 3804" hidden="1">
          <a:extLst>
            <a:ext uri="{FF2B5EF4-FFF2-40B4-BE49-F238E27FC236}">
              <a16:creationId xmlns:a16="http://schemas.microsoft.com/office/drawing/2014/main" id="{00000000-0008-0000-0100-0000D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6" name="Picture 3463" hidden="1">
          <a:extLst>
            <a:ext uri="{FF2B5EF4-FFF2-40B4-BE49-F238E27FC236}">
              <a16:creationId xmlns:a16="http://schemas.microsoft.com/office/drawing/2014/main" id="{00000000-0008-0000-0100-0000D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7" name="Picture 3468" hidden="1">
          <a:extLst>
            <a:ext uri="{FF2B5EF4-FFF2-40B4-BE49-F238E27FC236}">
              <a16:creationId xmlns:a16="http://schemas.microsoft.com/office/drawing/2014/main" id="{00000000-0008-0000-0100-0000D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8" name="Picture 3814" hidden="1">
          <a:extLst>
            <a:ext uri="{FF2B5EF4-FFF2-40B4-BE49-F238E27FC236}">
              <a16:creationId xmlns:a16="http://schemas.microsoft.com/office/drawing/2014/main" id="{00000000-0008-0000-0100-0000E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29" name="Picture 3815" hidden="1">
          <a:extLst>
            <a:ext uri="{FF2B5EF4-FFF2-40B4-BE49-F238E27FC236}">
              <a16:creationId xmlns:a16="http://schemas.microsoft.com/office/drawing/2014/main" id="{00000000-0008-0000-0100-0000E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0" name="Picture 3816" hidden="1">
          <a:extLst>
            <a:ext uri="{FF2B5EF4-FFF2-40B4-BE49-F238E27FC236}">
              <a16:creationId xmlns:a16="http://schemas.microsoft.com/office/drawing/2014/main" id="{00000000-0008-0000-0100-0000E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1" name="Picture 3453" hidden="1">
          <a:extLst>
            <a:ext uri="{FF2B5EF4-FFF2-40B4-BE49-F238E27FC236}">
              <a16:creationId xmlns:a16="http://schemas.microsoft.com/office/drawing/2014/main" id="{00000000-0008-0000-0100-0000E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2" name="Picture 3458" hidden="1">
          <a:extLst>
            <a:ext uri="{FF2B5EF4-FFF2-40B4-BE49-F238E27FC236}">
              <a16:creationId xmlns:a16="http://schemas.microsoft.com/office/drawing/2014/main" id="{00000000-0008-0000-0100-0000E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3" name="Picture 3811" hidden="1">
          <a:extLst>
            <a:ext uri="{FF2B5EF4-FFF2-40B4-BE49-F238E27FC236}">
              <a16:creationId xmlns:a16="http://schemas.microsoft.com/office/drawing/2014/main" id="{00000000-0008-0000-0100-0000E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4" name="Picture 3812" hidden="1">
          <a:extLst>
            <a:ext uri="{FF2B5EF4-FFF2-40B4-BE49-F238E27FC236}">
              <a16:creationId xmlns:a16="http://schemas.microsoft.com/office/drawing/2014/main" id="{00000000-0008-0000-0100-0000E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5" name="Picture 3813" hidden="1">
          <a:extLst>
            <a:ext uri="{FF2B5EF4-FFF2-40B4-BE49-F238E27FC236}">
              <a16:creationId xmlns:a16="http://schemas.microsoft.com/office/drawing/2014/main" id="{00000000-0008-0000-0100-0000E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6" name="Picture 3453" hidden="1">
          <a:extLst>
            <a:ext uri="{FF2B5EF4-FFF2-40B4-BE49-F238E27FC236}">
              <a16:creationId xmlns:a16="http://schemas.microsoft.com/office/drawing/2014/main" id="{00000000-0008-0000-0100-0000E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7" name="Picture 3458" hidden="1">
          <a:extLst>
            <a:ext uri="{FF2B5EF4-FFF2-40B4-BE49-F238E27FC236}">
              <a16:creationId xmlns:a16="http://schemas.microsoft.com/office/drawing/2014/main" id="{00000000-0008-0000-0100-0000E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8" name="Picture 3811" hidden="1">
          <a:extLst>
            <a:ext uri="{FF2B5EF4-FFF2-40B4-BE49-F238E27FC236}">
              <a16:creationId xmlns:a16="http://schemas.microsoft.com/office/drawing/2014/main" id="{00000000-0008-0000-0100-0000E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39" name="Picture 3812" hidden="1">
          <a:extLst>
            <a:ext uri="{FF2B5EF4-FFF2-40B4-BE49-F238E27FC236}">
              <a16:creationId xmlns:a16="http://schemas.microsoft.com/office/drawing/2014/main" id="{00000000-0008-0000-0100-0000E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0" name="Picture 3813" hidden="1">
          <a:extLst>
            <a:ext uri="{FF2B5EF4-FFF2-40B4-BE49-F238E27FC236}">
              <a16:creationId xmlns:a16="http://schemas.microsoft.com/office/drawing/2014/main" id="{00000000-0008-0000-0100-0000E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1" name="Picture 3453" hidden="1">
          <a:extLst>
            <a:ext uri="{FF2B5EF4-FFF2-40B4-BE49-F238E27FC236}">
              <a16:creationId xmlns:a16="http://schemas.microsoft.com/office/drawing/2014/main" id="{00000000-0008-0000-0100-0000E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2" name="Picture 3458" hidden="1">
          <a:extLst>
            <a:ext uri="{FF2B5EF4-FFF2-40B4-BE49-F238E27FC236}">
              <a16:creationId xmlns:a16="http://schemas.microsoft.com/office/drawing/2014/main" id="{00000000-0008-0000-0100-0000E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3" name="Picture 3811" hidden="1">
          <a:extLst>
            <a:ext uri="{FF2B5EF4-FFF2-40B4-BE49-F238E27FC236}">
              <a16:creationId xmlns:a16="http://schemas.microsoft.com/office/drawing/2014/main" id="{00000000-0008-0000-0100-0000E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4" name="Picture 3812" hidden="1">
          <a:extLst>
            <a:ext uri="{FF2B5EF4-FFF2-40B4-BE49-F238E27FC236}">
              <a16:creationId xmlns:a16="http://schemas.microsoft.com/office/drawing/2014/main" id="{00000000-0008-0000-0100-0000F0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5" name="Picture 3813" hidden="1">
          <a:extLst>
            <a:ext uri="{FF2B5EF4-FFF2-40B4-BE49-F238E27FC236}">
              <a16:creationId xmlns:a16="http://schemas.microsoft.com/office/drawing/2014/main" id="{00000000-0008-0000-0100-0000F1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6" name="Picture 3453" hidden="1">
          <a:extLst>
            <a:ext uri="{FF2B5EF4-FFF2-40B4-BE49-F238E27FC236}">
              <a16:creationId xmlns:a16="http://schemas.microsoft.com/office/drawing/2014/main" id="{00000000-0008-0000-0100-0000F2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7" name="Picture 3458" hidden="1">
          <a:extLst>
            <a:ext uri="{FF2B5EF4-FFF2-40B4-BE49-F238E27FC236}">
              <a16:creationId xmlns:a16="http://schemas.microsoft.com/office/drawing/2014/main" id="{00000000-0008-0000-0100-0000F3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8" name="Picture 3811" hidden="1">
          <a:extLst>
            <a:ext uri="{FF2B5EF4-FFF2-40B4-BE49-F238E27FC236}">
              <a16:creationId xmlns:a16="http://schemas.microsoft.com/office/drawing/2014/main" id="{00000000-0008-0000-0100-0000F4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49" name="Picture 3812" hidden="1">
          <a:extLst>
            <a:ext uri="{FF2B5EF4-FFF2-40B4-BE49-F238E27FC236}">
              <a16:creationId xmlns:a16="http://schemas.microsoft.com/office/drawing/2014/main" id="{00000000-0008-0000-0100-0000F5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50" name="Picture 3813" hidden="1">
          <a:extLst>
            <a:ext uri="{FF2B5EF4-FFF2-40B4-BE49-F238E27FC236}">
              <a16:creationId xmlns:a16="http://schemas.microsoft.com/office/drawing/2014/main" id="{00000000-0008-0000-0100-0000F6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51" name="Picture 3453" hidden="1">
          <a:extLst>
            <a:ext uri="{FF2B5EF4-FFF2-40B4-BE49-F238E27FC236}">
              <a16:creationId xmlns:a16="http://schemas.microsoft.com/office/drawing/2014/main" id="{00000000-0008-0000-0100-0000F7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52" name="Picture 3458" hidden="1">
          <a:extLst>
            <a:ext uri="{FF2B5EF4-FFF2-40B4-BE49-F238E27FC236}">
              <a16:creationId xmlns:a16="http://schemas.microsoft.com/office/drawing/2014/main" id="{00000000-0008-0000-0100-0000F8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53" name="Picture 3811" hidden="1">
          <a:extLst>
            <a:ext uri="{FF2B5EF4-FFF2-40B4-BE49-F238E27FC236}">
              <a16:creationId xmlns:a16="http://schemas.microsoft.com/office/drawing/2014/main" id="{00000000-0008-0000-0100-0000F9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54" name="Picture 3812" hidden="1">
          <a:extLst>
            <a:ext uri="{FF2B5EF4-FFF2-40B4-BE49-F238E27FC236}">
              <a16:creationId xmlns:a16="http://schemas.microsoft.com/office/drawing/2014/main" id="{00000000-0008-0000-0100-0000FA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55" name="Picture 3813" hidden="1">
          <a:extLst>
            <a:ext uri="{FF2B5EF4-FFF2-40B4-BE49-F238E27FC236}">
              <a16:creationId xmlns:a16="http://schemas.microsoft.com/office/drawing/2014/main" id="{00000000-0008-0000-0100-0000FB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56" name="Picture 3393" hidden="1">
          <a:extLst>
            <a:ext uri="{FF2B5EF4-FFF2-40B4-BE49-F238E27FC236}">
              <a16:creationId xmlns:a16="http://schemas.microsoft.com/office/drawing/2014/main" id="{00000000-0008-0000-0100-0000FC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57" name="Picture 3398" hidden="1">
          <a:extLst>
            <a:ext uri="{FF2B5EF4-FFF2-40B4-BE49-F238E27FC236}">
              <a16:creationId xmlns:a16="http://schemas.microsoft.com/office/drawing/2014/main" id="{00000000-0008-0000-0100-0000FD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58" name="Picture 3793" hidden="1">
          <a:extLst>
            <a:ext uri="{FF2B5EF4-FFF2-40B4-BE49-F238E27FC236}">
              <a16:creationId xmlns:a16="http://schemas.microsoft.com/office/drawing/2014/main" id="{00000000-0008-0000-0100-0000FE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59" name="Picture 3794" hidden="1">
          <a:extLst>
            <a:ext uri="{FF2B5EF4-FFF2-40B4-BE49-F238E27FC236}">
              <a16:creationId xmlns:a16="http://schemas.microsoft.com/office/drawing/2014/main" id="{00000000-0008-0000-0100-0000FF0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0" name="Picture 3795" hidden="1">
          <a:extLst>
            <a:ext uri="{FF2B5EF4-FFF2-40B4-BE49-F238E27FC236}">
              <a16:creationId xmlns:a16="http://schemas.microsoft.com/office/drawing/2014/main" id="{00000000-0008-0000-0100-00000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1" name="Picture 3423" hidden="1">
          <a:extLst>
            <a:ext uri="{FF2B5EF4-FFF2-40B4-BE49-F238E27FC236}">
              <a16:creationId xmlns:a16="http://schemas.microsoft.com/office/drawing/2014/main" id="{00000000-0008-0000-0100-00000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2" name="Picture 3428" hidden="1">
          <a:extLst>
            <a:ext uri="{FF2B5EF4-FFF2-40B4-BE49-F238E27FC236}">
              <a16:creationId xmlns:a16="http://schemas.microsoft.com/office/drawing/2014/main" id="{00000000-0008-0000-0100-00000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3" name="Picture 3802" hidden="1">
          <a:extLst>
            <a:ext uri="{FF2B5EF4-FFF2-40B4-BE49-F238E27FC236}">
              <a16:creationId xmlns:a16="http://schemas.microsoft.com/office/drawing/2014/main" id="{00000000-0008-0000-0100-00000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4" name="Picture 3803" hidden="1">
          <a:extLst>
            <a:ext uri="{FF2B5EF4-FFF2-40B4-BE49-F238E27FC236}">
              <a16:creationId xmlns:a16="http://schemas.microsoft.com/office/drawing/2014/main" id="{00000000-0008-0000-0100-00000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5" name="Picture 3804" hidden="1">
          <a:extLst>
            <a:ext uri="{FF2B5EF4-FFF2-40B4-BE49-F238E27FC236}">
              <a16:creationId xmlns:a16="http://schemas.microsoft.com/office/drawing/2014/main" id="{00000000-0008-0000-0100-00000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6" name="Picture 3463" hidden="1">
          <a:extLst>
            <a:ext uri="{FF2B5EF4-FFF2-40B4-BE49-F238E27FC236}">
              <a16:creationId xmlns:a16="http://schemas.microsoft.com/office/drawing/2014/main" id="{00000000-0008-0000-0100-00000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7" name="Picture 3468" hidden="1">
          <a:extLst>
            <a:ext uri="{FF2B5EF4-FFF2-40B4-BE49-F238E27FC236}">
              <a16:creationId xmlns:a16="http://schemas.microsoft.com/office/drawing/2014/main" id="{00000000-0008-0000-0100-00000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8" name="Picture 3814" hidden="1">
          <a:extLst>
            <a:ext uri="{FF2B5EF4-FFF2-40B4-BE49-F238E27FC236}">
              <a16:creationId xmlns:a16="http://schemas.microsoft.com/office/drawing/2014/main" id="{00000000-0008-0000-0100-00000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69" name="Picture 3815" hidden="1">
          <a:extLst>
            <a:ext uri="{FF2B5EF4-FFF2-40B4-BE49-F238E27FC236}">
              <a16:creationId xmlns:a16="http://schemas.microsoft.com/office/drawing/2014/main" id="{00000000-0008-0000-0100-00000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0" name="Picture 3816" hidden="1">
          <a:extLst>
            <a:ext uri="{FF2B5EF4-FFF2-40B4-BE49-F238E27FC236}">
              <a16:creationId xmlns:a16="http://schemas.microsoft.com/office/drawing/2014/main" id="{00000000-0008-0000-0100-00000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1" name="Picture 3453" hidden="1">
          <a:extLst>
            <a:ext uri="{FF2B5EF4-FFF2-40B4-BE49-F238E27FC236}">
              <a16:creationId xmlns:a16="http://schemas.microsoft.com/office/drawing/2014/main" id="{00000000-0008-0000-0100-00000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2" name="Picture 3458" hidden="1">
          <a:extLst>
            <a:ext uri="{FF2B5EF4-FFF2-40B4-BE49-F238E27FC236}">
              <a16:creationId xmlns:a16="http://schemas.microsoft.com/office/drawing/2014/main" id="{00000000-0008-0000-0100-00000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3" name="Picture 3811" hidden="1">
          <a:extLst>
            <a:ext uri="{FF2B5EF4-FFF2-40B4-BE49-F238E27FC236}">
              <a16:creationId xmlns:a16="http://schemas.microsoft.com/office/drawing/2014/main" id="{00000000-0008-0000-0100-00000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4" name="Picture 3813" hidden="1">
          <a:extLst>
            <a:ext uri="{FF2B5EF4-FFF2-40B4-BE49-F238E27FC236}">
              <a16:creationId xmlns:a16="http://schemas.microsoft.com/office/drawing/2014/main" id="{00000000-0008-0000-0100-00000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5" name="Picture 3453" hidden="1">
          <a:extLst>
            <a:ext uri="{FF2B5EF4-FFF2-40B4-BE49-F238E27FC236}">
              <a16:creationId xmlns:a16="http://schemas.microsoft.com/office/drawing/2014/main" id="{00000000-0008-0000-0100-00000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6" name="Picture 3458" hidden="1">
          <a:extLst>
            <a:ext uri="{FF2B5EF4-FFF2-40B4-BE49-F238E27FC236}">
              <a16:creationId xmlns:a16="http://schemas.microsoft.com/office/drawing/2014/main" id="{00000000-0008-0000-0100-00001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7" name="Picture 3811" hidden="1">
          <a:extLst>
            <a:ext uri="{FF2B5EF4-FFF2-40B4-BE49-F238E27FC236}">
              <a16:creationId xmlns:a16="http://schemas.microsoft.com/office/drawing/2014/main" id="{00000000-0008-0000-0100-00001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8" name="Picture 3812" hidden="1">
          <a:extLst>
            <a:ext uri="{FF2B5EF4-FFF2-40B4-BE49-F238E27FC236}">
              <a16:creationId xmlns:a16="http://schemas.microsoft.com/office/drawing/2014/main" id="{00000000-0008-0000-0100-00001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79" name="Picture 3813" hidden="1">
          <a:extLst>
            <a:ext uri="{FF2B5EF4-FFF2-40B4-BE49-F238E27FC236}">
              <a16:creationId xmlns:a16="http://schemas.microsoft.com/office/drawing/2014/main" id="{00000000-0008-0000-0100-00001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0" name="Picture 3453" hidden="1">
          <a:extLst>
            <a:ext uri="{FF2B5EF4-FFF2-40B4-BE49-F238E27FC236}">
              <a16:creationId xmlns:a16="http://schemas.microsoft.com/office/drawing/2014/main" id="{00000000-0008-0000-0100-00001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1" name="Picture 3458" hidden="1">
          <a:extLst>
            <a:ext uri="{FF2B5EF4-FFF2-40B4-BE49-F238E27FC236}">
              <a16:creationId xmlns:a16="http://schemas.microsoft.com/office/drawing/2014/main" id="{00000000-0008-0000-0100-00001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2" name="Picture 3811" hidden="1">
          <a:extLst>
            <a:ext uri="{FF2B5EF4-FFF2-40B4-BE49-F238E27FC236}">
              <a16:creationId xmlns:a16="http://schemas.microsoft.com/office/drawing/2014/main" id="{00000000-0008-0000-0100-00001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3" name="Picture 3812" hidden="1">
          <a:extLst>
            <a:ext uri="{FF2B5EF4-FFF2-40B4-BE49-F238E27FC236}">
              <a16:creationId xmlns:a16="http://schemas.microsoft.com/office/drawing/2014/main" id="{00000000-0008-0000-0100-00001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4" name="Picture 3813" hidden="1">
          <a:extLst>
            <a:ext uri="{FF2B5EF4-FFF2-40B4-BE49-F238E27FC236}">
              <a16:creationId xmlns:a16="http://schemas.microsoft.com/office/drawing/2014/main" id="{00000000-0008-0000-0100-00001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5" name="Picture 3453" hidden="1">
          <a:extLst>
            <a:ext uri="{FF2B5EF4-FFF2-40B4-BE49-F238E27FC236}">
              <a16:creationId xmlns:a16="http://schemas.microsoft.com/office/drawing/2014/main" id="{00000000-0008-0000-0100-00001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6" name="Picture 3458" hidden="1">
          <a:extLst>
            <a:ext uri="{FF2B5EF4-FFF2-40B4-BE49-F238E27FC236}">
              <a16:creationId xmlns:a16="http://schemas.microsoft.com/office/drawing/2014/main" id="{00000000-0008-0000-0100-00001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7" name="Picture 3811" hidden="1">
          <a:extLst>
            <a:ext uri="{FF2B5EF4-FFF2-40B4-BE49-F238E27FC236}">
              <a16:creationId xmlns:a16="http://schemas.microsoft.com/office/drawing/2014/main" id="{00000000-0008-0000-0100-00001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8" name="Picture 3812" hidden="1">
          <a:extLst>
            <a:ext uri="{FF2B5EF4-FFF2-40B4-BE49-F238E27FC236}">
              <a16:creationId xmlns:a16="http://schemas.microsoft.com/office/drawing/2014/main" id="{00000000-0008-0000-0100-00001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89" name="Picture 3813" hidden="1">
          <a:extLst>
            <a:ext uri="{FF2B5EF4-FFF2-40B4-BE49-F238E27FC236}">
              <a16:creationId xmlns:a16="http://schemas.microsoft.com/office/drawing/2014/main" id="{00000000-0008-0000-0100-00001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90" name="Picture 3453" hidden="1">
          <a:extLst>
            <a:ext uri="{FF2B5EF4-FFF2-40B4-BE49-F238E27FC236}">
              <a16:creationId xmlns:a16="http://schemas.microsoft.com/office/drawing/2014/main" id="{00000000-0008-0000-0100-00001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91" name="Picture 3458" hidden="1">
          <a:extLst>
            <a:ext uri="{FF2B5EF4-FFF2-40B4-BE49-F238E27FC236}">
              <a16:creationId xmlns:a16="http://schemas.microsoft.com/office/drawing/2014/main" id="{00000000-0008-0000-0100-00001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792" name="Picture 3811" hidden="1">
          <a:extLst>
            <a:ext uri="{FF2B5EF4-FFF2-40B4-BE49-F238E27FC236}">
              <a16:creationId xmlns:a16="http://schemas.microsoft.com/office/drawing/2014/main" id="{00000000-0008-0000-0100-00002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93" name="Picture 3393" hidden="1">
          <a:extLst>
            <a:ext uri="{FF2B5EF4-FFF2-40B4-BE49-F238E27FC236}">
              <a16:creationId xmlns:a16="http://schemas.microsoft.com/office/drawing/2014/main" id="{00000000-0008-0000-0100-00002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94" name="Picture 3398" hidden="1">
          <a:extLst>
            <a:ext uri="{FF2B5EF4-FFF2-40B4-BE49-F238E27FC236}">
              <a16:creationId xmlns:a16="http://schemas.microsoft.com/office/drawing/2014/main" id="{00000000-0008-0000-0100-00002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95" name="Picture 3793" hidden="1">
          <a:extLst>
            <a:ext uri="{FF2B5EF4-FFF2-40B4-BE49-F238E27FC236}">
              <a16:creationId xmlns:a16="http://schemas.microsoft.com/office/drawing/2014/main" id="{00000000-0008-0000-0100-00002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96" name="Picture 3794" hidden="1">
          <a:extLst>
            <a:ext uri="{FF2B5EF4-FFF2-40B4-BE49-F238E27FC236}">
              <a16:creationId xmlns:a16="http://schemas.microsoft.com/office/drawing/2014/main" id="{00000000-0008-0000-0100-00002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97" name="Picture 3795" hidden="1">
          <a:extLst>
            <a:ext uri="{FF2B5EF4-FFF2-40B4-BE49-F238E27FC236}">
              <a16:creationId xmlns:a16="http://schemas.microsoft.com/office/drawing/2014/main" id="{00000000-0008-0000-0100-00002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98" name="Picture 3423" hidden="1">
          <a:extLst>
            <a:ext uri="{FF2B5EF4-FFF2-40B4-BE49-F238E27FC236}">
              <a16:creationId xmlns:a16="http://schemas.microsoft.com/office/drawing/2014/main" id="{00000000-0008-0000-0100-00002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799" name="Picture 3428" hidden="1">
          <a:extLst>
            <a:ext uri="{FF2B5EF4-FFF2-40B4-BE49-F238E27FC236}">
              <a16:creationId xmlns:a16="http://schemas.microsoft.com/office/drawing/2014/main" id="{00000000-0008-0000-0100-00002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0" name="Picture 3802" hidden="1">
          <a:extLst>
            <a:ext uri="{FF2B5EF4-FFF2-40B4-BE49-F238E27FC236}">
              <a16:creationId xmlns:a16="http://schemas.microsoft.com/office/drawing/2014/main" id="{00000000-0008-0000-0100-00002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1" name="Picture 3803" hidden="1">
          <a:extLst>
            <a:ext uri="{FF2B5EF4-FFF2-40B4-BE49-F238E27FC236}">
              <a16:creationId xmlns:a16="http://schemas.microsoft.com/office/drawing/2014/main" id="{00000000-0008-0000-0100-00002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2" name="Picture 3804" hidden="1">
          <a:extLst>
            <a:ext uri="{FF2B5EF4-FFF2-40B4-BE49-F238E27FC236}">
              <a16:creationId xmlns:a16="http://schemas.microsoft.com/office/drawing/2014/main" id="{00000000-0008-0000-0100-00002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3" name="Picture 3468" hidden="1">
          <a:extLst>
            <a:ext uri="{FF2B5EF4-FFF2-40B4-BE49-F238E27FC236}">
              <a16:creationId xmlns:a16="http://schemas.microsoft.com/office/drawing/2014/main" id="{00000000-0008-0000-0100-00002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4" name="Picture 3814" hidden="1">
          <a:extLst>
            <a:ext uri="{FF2B5EF4-FFF2-40B4-BE49-F238E27FC236}">
              <a16:creationId xmlns:a16="http://schemas.microsoft.com/office/drawing/2014/main" id="{00000000-0008-0000-0100-00002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5" name="Picture 3815" hidden="1">
          <a:extLst>
            <a:ext uri="{FF2B5EF4-FFF2-40B4-BE49-F238E27FC236}">
              <a16:creationId xmlns:a16="http://schemas.microsoft.com/office/drawing/2014/main" id="{00000000-0008-0000-0100-00002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6" name="Picture 3816" hidden="1">
          <a:extLst>
            <a:ext uri="{FF2B5EF4-FFF2-40B4-BE49-F238E27FC236}">
              <a16:creationId xmlns:a16="http://schemas.microsoft.com/office/drawing/2014/main" id="{00000000-0008-0000-0100-00002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7" name="Picture 3453" hidden="1">
          <a:extLst>
            <a:ext uri="{FF2B5EF4-FFF2-40B4-BE49-F238E27FC236}">
              <a16:creationId xmlns:a16="http://schemas.microsoft.com/office/drawing/2014/main" id="{00000000-0008-0000-0100-00002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8" name="Picture 3458" hidden="1">
          <a:extLst>
            <a:ext uri="{FF2B5EF4-FFF2-40B4-BE49-F238E27FC236}">
              <a16:creationId xmlns:a16="http://schemas.microsoft.com/office/drawing/2014/main" id="{00000000-0008-0000-0100-00003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09" name="Picture 3811" hidden="1">
          <a:extLst>
            <a:ext uri="{FF2B5EF4-FFF2-40B4-BE49-F238E27FC236}">
              <a16:creationId xmlns:a16="http://schemas.microsoft.com/office/drawing/2014/main" id="{00000000-0008-0000-0100-00003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0" name="Picture 3812" hidden="1">
          <a:extLst>
            <a:ext uri="{FF2B5EF4-FFF2-40B4-BE49-F238E27FC236}">
              <a16:creationId xmlns:a16="http://schemas.microsoft.com/office/drawing/2014/main" id="{00000000-0008-0000-0100-00003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1" name="Picture 3813" hidden="1">
          <a:extLst>
            <a:ext uri="{FF2B5EF4-FFF2-40B4-BE49-F238E27FC236}">
              <a16:creationId xmlns:a16="http://schemas.microsoft.com/office/drawing/2014/main" id="{00000000-0008-0000-0100-00003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2" name="Picture 3453" hidden="1">
          <a:extLst>
            <a:ext uri="{FF2B5EF4-FFF2-40B4-BE49-F238E27FC236}">
              <a16:creationId xmlns:a16="http://schemas.microsoft.com/office/drawing/2014/main" id="{00000000-0008-0000-0100-00003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3" name="Picture 3458" hidden="1">
          <a:extLst>
            <a:ext uri="{FF2B5EF4-FFF2-40B4-BE49-F238E27FC236}">
              <a16:creationId xmlns:a16="http://schemas.microsoft.com/office/drawing/2014/main" id="{00000000-0008-0000-0100-00003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4" name="Picture 3811" hidden="1">
          <a:extLst>
            <a:ext uri="{FF2B5EF4-FFF2-40B4-BE49-F238E27FC236}">
              <a16:creationId xmlns:a16="http://schemas.microsoft.com/office/drawing/2014/main" id="{00000000-0008-0000-0100-00003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5" name="Picture 3812" hidden="1">
          <a:extLst>
            <a:ext uri="{FF2B5EF4-FFF2-40B4-BE49-F238E27FC236}">
              <a16:creationId xmlns:a16="http://schemas.microsoft.com/office/drawing/2014/main" id="{00000000-0008-0000-0100-00003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6" name="Picture 3813" hidden="1">
          <a:extLst>
            <a:ext uri="{FF2B5EF4-FFF2-40B4-BE49-F238E27FC236}">
              <a16:creationId xmlns:a16="http://schemas.microsoft.com/office/drawing/2014/main" id="{00000000-0008-0000-0100-00003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7" name="Picture 3453" hidden="1">
          <a:extLst>
            <a:ext uri="{FF2B5EF4-FFF2-40B4-BE49-F238E27FC236}">
              <a16:creationId xmlns:a16="http://schemas.microsoft.com/office/drawing/2014/main" id="{00000000-0008-0000-0100-00003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8" name="Picture 3458" hidden="1">
          <a:extLst>
            <a:ext uri="{FF2B5EF4-FFF2-40B4-BE49-F238E27FC236}">
              <a16:creationId xmlns:a16="http://schemas.microsoft.com/office/drawing/2014/main" id="{00000000-0008-0000-0100-00003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19" name="Picture 3811" hidden="1">
          <a:extLst>
            <a:ext uri="{FF2B5EF4-FFF2-40B4-BE49-F238E27FC236}">
              <a16:creationId xmlns:a16="http://schemas.microsoft.com/office/drawing/2014/main" id="{00000000-0008-0000-0100-00003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0" name="Picture 3812" hidden="1">
          <a:extLst>
            <a:ext uri="{FF2B5EF4-FFF2-40B4-BE49-F238E27FC236}">
              <a16:creationId xmlns:a16="http://schemas.microsoft.com/office/drawing/2014/main" id="{00000000-0008-0000-0100-00003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1" name="Picture 3813" hidden="1">
          <a:extLst>
            <a:ext uri="{FF2B5EF4-FFF2-40B4-BE49-F238E27FC236}">
              <a16:creationId xmlns:a16="http://schemas.microsoft.com/office/drawing/2014/main" id="{00000000-0008-0000-0100-00003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2" name="Picture 3453" hidden="1">
          <a:extLst>
            <a:ext uri="{FF2B5EF4-FFF2-40B4-BE49-F238E27FC236}">
              <a16:creationId xmlns:a16="http://schemas.microsoft.com/office/drawing/2014/main" id="{00000000-0008-0000-0100-00003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3" name="Picture 3458" hidden="1">
          <a:extLst>
            <a:ext uri="{FF2B5EF4-FFF2-40B4-BE49-F238E27FC236}">
              <a16:creationId xmlns:a16="http://schemas.microsoft.com/office/drawing/2014/main" id="{00000000-0008-0000-0100-00003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4" name="Picture 3811" hidden="1">
          <a:extLst>
            <a:ext uri="{FF2B5EF4-FFF2-40B4-BE49-F238E27FC236}">
              <a16:creationId xmlns:a16="http://schemas.microsoft.com/office/drawing/2014/main" id="{00000000-0008-0000-0100-00004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5" name="Picture 3812" hidden="1">
          <a:extLst>
            <a:ext uri="{FF2B5EF4-FFF2-40B4-BE49-F238E27FC236}">
              <a16:creationId xmlns:a16="http://schemas.microsoft.com/office/drawing/2014/main" id="{00000000-0008-0000-0100-00004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6" name="Picture 3813" hidden="1">
          <a:extLst>
            <a:ext uri="{FF2B5EF4-FFF2-40B4-BE49-F238E27FC236}">
              <a16:creationId xmlns:a16="http://schemas.microsoft.com/office/drawing/2014/main" id="{00000000-0008-0000-0100-00004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7" name="Picture 3453" hidden="1">
          <a:extLst>
            <a:ext uri="{FF2B5EF4-FFF2-40B4-BE49-F238E27FC236}">
              <a16:creationId xmlns:a16="http://schemas.microsoft.com/office/drawing/2014/main" id="{00000000-0008-0000-0100-00004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8" name="Picture 3458" hidden="1">
          <a:extLst>
            <a:ext uri="{FF2B5EF4-FFF2-40B4-BE49-F238E27FC236}">
              <a16:creationId xmlns:a16="http://schemas.microsoft.com/office/drawing/2014/main" id="{00000000-0008-0000-0100-00004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29" name="Picture 3811" hidden="1">
          <a:extLst>
            <a:ext uri="{FF2B5EF4-FFF2-40B4-BE49-F238E27FC236}">
              <a16:creationId xmlns:a16="http://schemas.microsoft.com/office/drawing/2014/main" id="{00000000-0008-0000-0100-00004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30" name="Picture 3812" hidden="1">
          <a:extLst>
            <a:ext uri="{FF2B5EF4-FFF2-40B4-BE49-F238E27FC236}">
              <a16:creationId xmlns:a16="http://schemas.microsoft.com/office/drawing/2014/main" id="{00000000-0008-0000-0100-00004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31" name="Picture 3813" hidden="1">
          <a:extLst>
            <a:ext uri="{FF2B5EF4-FFF2-40B4-BE49-F238E27FC236}">
              <a16:creationId xmlns:a16="http://schemas.microsoft.com/office/drawing/2014/main" id="{00000000-0008-0000-0100-00004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32" name="Picture 3383" hidden="1">
          <a:extLst>
            <a:ext uri="{FF2B5EF4-FFF2-40B4-BE49-F238E27FC236}">
              <a16:creationId xmlns:a16="http://schemas.microsoft.com/office/drawing/2014/main" id="{00000000-0008-0000-0100-00004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33" name="Picture 3388" hidden="1">
          <a:extLst>
            <a:ext uri="{FF2B5EF4-FFF2-40B4-BE49-F238E27FC236}">
              <a16:creationId xmlns:a16="http://schemas.microsoft.com/office/drawing/2014/main" id="{00000000-0008-0000-0100-00004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34" name="Picture 3790" hidden="1">
          <a:extLst>
            <a:ext uri="{FF2B5EF4-FFF2-40B4-BE49-F238E27FC236}">
              <a16:creationId xmlns:a16="http://schemas.microsoft.com/office/drawing/2014/main" id="{00000000-0008-0000-0100-00004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3835" name="Picture 3791" hidden="1">
          <a:extLst>
            <a:ext uri="{FF2B5EF4-FFF2-40B4-BE49-F238E27FC236}">
              <a16:creationId xmlns:a16="http://schemas.microsoft.com/office/drawing/2014/main" id="{00000000-0008-0000-0100-00004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36" name="Picture 3393" hidden="1">
          <a:extLst>
            <a:ext uri="{FF2B5EF4-FFF2-40B4-BE49-F238E27FC236}">
              <a16:creationId xmlns:a16="http://schemas.microsoft.com/office/drawing/2014/main" id="{00000000-0008-0000-0100-00004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0" name="Picture 3795" hidden="1">
          <a:extLst>
            <a:ext uri="{FF2B5EF4-FFF2-40B4-BE49-F238E27FC236}">
              <a16:creationId xmlns:a16="http://schemas.microsoft.com/office/drawing/2014/main" id="{00000000-0008-0000-0100-00005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1" name="Picture 3423" hidden="1">
          <a:extLst>
            <a:ext uri="{FF2B5EF4-FFF2-40B4-BE49-F238E27FC236}">
              <a16:creationId xmlns:a16="http://schemas.microsoft.com/office/drawing/2014/main" id="{00000000-0008-0000-0100-00005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2" name="Picture 3428" hidden="1">
          <a:extLst>
            <a:ext uri="{FF2B5EF4-FFF2-40B4-BE49-F238E27FC236}">
              <a16:creationId xmlns:a16="http://schemas.microsoft.com/office/drawing/2014/main" id="{00000000-0008-0000-0100-00005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3" name="Picture 3802" hidden="1">
          <a:extLst>
            <a:ext uri="{FF2B5EF4-FFF2-40B4-BE49-F238E27FC236}">
              <a16:creationId xmlns:a16="http://schemas.microsoft.com/office/drawing/2014/main" id="{00000000-0008-0000-0100-00005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4" name="Picture 3803" hidden="1">
          <a:extLst>
            <a:ext uri="{FF2B5EF4-FFF2-40B4-BE49-F238E27FC236}">
              <a16:creationId xmlns:a16="http://schemas.microsoft.com/office/drawing/2014/main" id="{00000000-0008-0000-0100-00005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5" name="Picture 3804" hidden="1">
          <a:extLst>
            <a:ext uri="{FF2B5EF4-FFF2-40B4-BE49-F238E27FC236}">
              <a16:creationId xmlns:a16="http://schemas.microsoft.com/office/drawing/2014/main" id="{00000000-0008-0000-0100-00005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6" name="Picture 3463" hidden="1">
          <a:extLst>
            <a:ext uri="{FF2B5EF4-FFF2-40B4-BE49-F238E27FC236}">
              <a16:creationId xmlns:a16="http://schemas.microsoft.com/office/drawing/2014/main" id="{00000000-0008-0000-0100-00005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7" name="Picture 3468" hidden="1">
          <a:extLst>
            <a:ext uri="{FF2B5EF4-FFF2-40B4-BE49-F238E27FC236}">
              <a16:creationId xmlns:a16="http://schemas.microsoft.com/office/drawing/2014/main" id="{00000000-0008-0000-0100-00005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8" name="Picture 3814" hidden="1">
          <a:extLst>
            <a:ext uri="{FF2B5EF4-FFF2-40B4-BE49-F238E27FC236}">
              <a16:creationId xmlns:a16="http://schemas.microsoft.com/office/drawing/2014/main" id="{00000000-0008-0000-0100-00005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49" name="Picture 3815" hidden="1">
          <a:extLst>
            <a:ext uri="{FF2B5EF4-FFF2-40B4-BE49-F238E27FC236}">
              <a16:creationId xmlns:a16="http://schemas.microsoft.com/office/drawing/2014/main" id="{00000000-0008-0000-0100-00005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0" name="Picture 3816" hidden="1">
          <a:extLst>
            <a:ext uri="{FF2B5EF4-FFF2-40B4-BE49-F238E27FC236}">
              <a16:creationId xmlns:a16="http://schemas.microsoft.com/office/drawing/2014/main" id="{00000000-0008-0000-0100-00005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1" name="Picture 3453" hidden="1">
          <a:extLst>
            <a:ext uri="{FF2B5EF4-FFF2-40B4-BE49-F238E27FC236}">
              <a16:creationId xmlns:a16="http://schemas.microsoft.com/office/drawing/2014/main" id="{00000000-0008-0000-0100-00005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2" name="Picture 3458" hidden="1">
          <a:extLst>
            <a:ext uri="{FF2B5EF4-FFF2-40B4-BE49-F238E27FC236}">
              <a16:creationId xmlns:a16="http://schemas.microsoft.com/office/drawing/2014/main" id="{00000000-0008-0000-0100-00005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3" name="Picture 3811" hidden="1">
          <a:extLst>
            <a:ext uri="{FF2B5EF4-FFF2-40B4-BE49-F238E27FC236}">
              <a16:creationId xmlns:a16="http://schemas.microsoft.com/office/drawing/2014/main" id="{00000000-0008-0000-0100-00005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4" name="Picture 3812" hidden="1">
          <a:extLst>
            <a:ext uri="{FF2B5EF4-FFF2-40B4-BE49-F238E27FC236}">
              <a16:creationId xmlns:a16="http://schemas.microsoft.com/office/drawing/2014/main" id="{00000000-0008-0000-0100-00005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5" name="Picture 3813" hidden="1">
          <a:extLst>
            <a:ext uri="{FF2B5EF4-FFF2-40B4-BE49-F238E27FC236}">
              <a16:creationId xmlns:a16="http://schemas.microsoft.com/office/drawing/2014/main" id="{00000000-0008-0000-0100-00005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6" name="Picture 3453" hidden="1">
          <a:extLst>
            <a:ext uri="{FF2B5EF4-FFF2-40B4-BE49-F238E27FC236}">
              <a16:creationId xmlns:a16="http://schemas.microsoft.com/office/drawing/2014/main" id="{00000000-0008-0000-0100-00006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7" name="Picture 3458" hidden="1">
          <a:extLst>
            <a:ext uri="{FF2B5EF4-FFF2-40B4-BE49-F238E27FC236}">
              <a16:creationId xmlns:a16="http://schemas.microsoft.com/office/drawing/2014/main" id="{00000000-0008-0000-0100-00006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8" name="Picture 3811" hidden="1">
          <a:extLst>
            <a:ext uri="{FF2B5EF4-FFF2-40B4-BE49-F238E27FC236}">
              <a16:creationId xmlns:a16="http://schemas.microsoft.com/office/drawing/2014/main" id="{00000000-0008-0000-0100-00006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59" name="Picture 3812" hidden="1">
          <a:extLst>
            <a:ext uri="{FF2B5EF4-FFF2-40B4-BE49-F238E27FC236}">
              <a16:creationId xmlns:a16="http://schemas.microsoft.com/office/drawing/2014/main" id="{00000000-0008-0000-0100-00006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0" name="Picture 3813" hidden="1">
          <a:extLst>
            <a:ext uri="{FF2B5EF4-FFF2-40B4-BE49-F238E27FC236}">
              <a16:creationId xmlns:a16="http://schemas.microsoft.com/office/drawing/2014/main" id="{00000000-0008-0000-0100-00006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1" name="Picture 3453" hidden="1">
          <a:extLst>
            <a:ext uri="{FF2B5EF4-FFF2-40B4-BE49-F238E27FC236}">
              <a16:creationId xmlns:a16="http://schemas.microsoft.com/office/drawing/2014/main" id="{00000000-0008-0000-0100-00006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2" name="Picture 3458" hidden="1">
          <a:extLst>
            <a:ext uri="{FF2B5EF4-FFF2-40B4-BE49-F238E27FC236}">
              <a16:creationId xmlns:a16="http://schemas.microsoft.com/office/drawing/2014/main" id="{00000000-0008-0000-0100-00006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3" name="Picture 3811" hidden="1">
          <a:extLst>
            <a:ext uri="{FF2B5EF4-FFF2-40B4-BE49-F238E27FC236}">
              <a16:creationId xmlns:a16="http://schemas.microsoft.com/office/drawing/2014/main" id="{00000000-0008-0000-0100-00006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4" name="Picture 3812" hidden="1">
          <a:extLst>
            <a:ext uri="{FF2B5EF4-FFF2-40B4-BE49-F238E27FC236}">
              <a16:creationId xmlns:a16="http://schemas.microsoft.com/office/drawing/2014/main" id="{00000000-0008-0000-0100-00006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5" name="Picture 3813" hidden="1">
          <a:extLst>
            <a:ext uri="{FF2B5EF4-FFF2-40B4-BE49-F238E27FC236}">
              <a16:creationId xmlns:a16="http://schemas.microsoft.com/office/drawing/2014/main" id="{00000000-0008-0000-0100-00006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6" name="Picture 3453" hidden="1">
          <a:extLst>
            <a:ext uri="{FF2B5EF4-FFF2-40B4-BE49-F238E27FC236}">
              <a16:creationId xmlns:a16="http://schemas.microsoft.com/office/drawing/2014/main" id="{00000000-0008-0000-0100-00006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7" name="Picture 3458" hidden="1">
          <a:extLst>
            <a:ext uri="{FF2B5EF4-FFF2-40B4-BE49-F238E27FC236}">
              <a16:creationId xmlns:a16="http://schemas.microsoft.com/office/drawing/2014/main" id="{00000000-0008-0000-0100-00006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8" name="Picture 3811" hidden="1">
          <a:extLst>
            <a:ext uri="{FF2B5EF4-FFF2-40B4-BE49-F238E27FC236}">
              <a16:creationId xmlns:a16="http://schemas.microsoft.com/office/drawing/2014/main" id="{00000000-0008-0000-0100-00006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69" name="Picture 3458" hidden="1">
          <a:extLst>
            <a:ext uri="{FF2B5EF4-FFF2-40B4-BE49-F238E27FC236}">
              <a16:creationId xmlns:a16="http://schemas.microsoft.com/office/drawing/2014/main" id="{00000000-0008-0000-0100-00006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70" name="Picture 3811" hidden="1">
          <a:extLst>
            <a:ext uri="{FF2B5EF4-FFF2-40B4-BE49-F238E27FC236}">
              <a16:creationId xmlns:a16="http://schemas.microsoft.com/office/drawing/2014/main" id="{00000000-0008-0000-0100-00006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1" name="Picture 3393" hidden="1">
          <a:extLst>
            <a:ext uri="{FF2B5EF4-FFF2-40B4-BE49-F238E27FC236}">
              <a16:creationId xmlns:a16="http://schemas.microsoft.com/office/drawing/2014/main" id="{00000000-0008-0000-0100-00006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2" name="Picture 3398" hidden="1">
          <a:extLst>
            <a:ext uri="{FF2B5EF4-FFF2-40B4-BE49-F238E27FC236}">
              <a16:creationId xmlns:a16="http://schemas.microsoft.com/office/drawing/2014/main" id="{00000000-0008-0000-0100-00007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3" name="Picture 3793" hidden="1">
          <a:extLst>
            <a:ext uri="{FF2B5EF4-FFF2-40B4-BE49-F238E27FC236}">
              <a16:creationId xmlns:a16="http://schemas.microsoft.com/office/drawing/2014/main" id="{00000000-0008-0000-0100-00007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4" name="Picture 3794" hidden="1">
          <a:extLst>
            <a:ext uri="{FF2B5EF4-FFF2-40B4-BE49-F238E27FC236}">
              <a16:creationId xmlns:a16="http://schemas.microsoft.com/office/drawing/2014/main" id="{00000000-0008-0000-0100-00007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5" name="Picture 3795" hidden="1">
          <a:extLst>
            <a:ext uri="{FF2B5EF4-FFF2-40B4-BE49-F238E27FC236}">
              <a16:creationId xmlns:a16="http://schemas.microsoft.com/office/drawing/2014/main" id="{00000000-0008-0000-0100-00007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6" name="Picture 3423" hidden="1">
          <a:extLst>
            <a:ext uri="{FF2B5EF4-FFF2-40B4-BE49-F238E27FC236}">
              <a16:creationId xmlns:a16="http://schemas.microsoft.com/office/drawing/2014/main" id="{00000000-0008-0000-0100-00007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7" name="Picture 3428" hidden="1">
          <a:extLst>
            <a:ext uri="{FF2B5EF4-FFF2-40B4-BE49-F238E27FC236}">
              <a16:creationId xmlns:a16="http://schemas.microsoft.com/office/drawing/2014/main" id="{00000000-0008-0000-0100-00007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8" name="Picture 3802" hidden="1">
          <a:extLst>
            <a:ext uri="{FF2B5EF4-FFF2-40B4-BE49-F238E27FC236}">
              <a16:creationId xmlns:a16="http://schemas.microsoft.com/office/drawing/2014/main" id="{00000000-0008-0000-0100-00007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79" name="Picture 3803" hidden="1">
          <a:extLst>
            <a:ext uri="{FF2B5EF4-FFF2-40B4-BE49-F238E27FC236}">
              <a16:creationId xmlns:a16="http://schemas.microsoft.com/office/drawing/2014/main" id="{00000000-0008-0000-0100-00007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0" name="Picture 3804" hidden="1">
          <a:extLst>
            <a:ext uri="{FF2B5EF4-FFF2-40B4-BE49-F238E27FC236}">
              <a16:creationId xmlns:a16="http://schemas.microsoft.com/office/drawing/2014/main" id="{00000000-0008-0000-0100-00007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1" name="Picture 3463" hidden="1">
          <a:extLst>
            <a:ext uri="{FF2B5EF4-FFF2-40B4-BE49-F238E27FC236}">
              <a16:creationId xmlns:a16="http://schemas.microsoft.com/office/drawing/2014/main" id="{00000000-0008-0000-0100-00007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2" name="Picture 3468" hidden="1">
          <a:extLst>
            <a:ext uri="{FF2B5EF4-FFF2-40B4-BE49-F238E27FC236}">
              <a16:creationId xmlns:a16="http://schemas.microsoft.com/office/drawing/2014/main" id="{00000000-0008-0000-0100-00007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3" name="Picture 3814" hidden="1">
          <a:extLst>
            <a:ext uri="{FF2B5EF4-FFF2-40B4-BE49-F238E27FC236}">
              <a16:creationId xmlns:a16="http://schemas.microsoft.com/office/drawing/2014/main" id="{00000000-0008-0000-0100-00007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4" name="Picture 3815" hidden="1">
          <a:extLst>
            <a:ext uri="{FF2B5EF4-FFF2-40B4-BE49-F238E27FC236}">
              <a16:creationId xmlns:a16="http://schemas.microsoft.com/office/drawing/2014/main" id="{00000000-0008-0000-0100-00007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5" name="Picture 3816" hidden="1">
          <a:extLst>
            <a:ext uri="{FF2B5EF4-FFF2-40B4-BE49-F238E27FC236}">
              <a16:creationId xmlns:a16="http://schemas.microsoft.com/office/drawing/2014/main" id="{00000000-0008-0000-0100-00007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6" name="Picture 3453" hidden="1">
          <a:extLst>
            <a:ext uri="{FF2B5EF4-FFF2-40B4-BE49-F238E27FC236}">
              <a16:creationId xmlns:a16="http://schemas.microsoft.com/office/drawing/2014/main" id="{00000000-0008-0000-0100-00007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7" name="Picture 3458" hidden="1">
          <a:extLst>
            <a:ext uri="{FF2B5EF4-FFF2-40B4-BE49-F238E27FC236}">
              <a16:creationId xmlns:a16="http://schemas.microsoft.com/office/drawing/2014/main" id="{00000000-0008-0000-0100-00007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8" name="Picture 3811" hidden="1">
          <a:extLst>
            <a:ext uri="{FF2B5EF4-FFF2-40B4-BE49-F238E27FC236}">
              <a16:creationId xmlns:a16="http://schemas.microsoft.com/office/drawing/2014/main" id="{00000000-0008-0000-0100-00008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89" name="Picture 3812" hidden="1">
          <a:extLst>
            <a:ext uri="{FF2B5EF4-FFF2-40B4-BE49-F238E27FC236}">
              <a16:creationId xmlns:a16="http://schemas.microsoft.com/office/drawing/2014/main" id="{00000000-0008-0000-0100-00008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0" name="Picture 3813" hidden="1">
          <a:extLst>
            <a:ext uri="{FF2B5EF4-FFF2-40B4-BE49-F238E27FC236}">
              <a16:creationId xmlns:a16="http://schemas.microsoft.com/office/drawing/2014/main" id="{00000000-0008-0000-0100-00008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1" name="Picture 3453" hidden="1">
          <a:extLst>
            <a:ext uri="{FF2B5EF4-FFF2-40B4-BE49-F238E27FC236}">
              <a16:creationId xmlns:a16="http://schemas.microsoft.com/office/drawing/2014/main" id="{00000000-0008-0000-0100-00008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2" name="Picture 3458" hidden="1">
          <a:extLst>
            <a:ext uri="{FF2B5EF4-FFF2-40B4-BE49-F238E27FC236}">
              <a16:creationId xmlns:a16="http://schemas.microsoft.com/office/drawing/2014/main" id="{00000000-0008-0000-0100-00008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3" name="Picture 3393" hidden="1">
          <a:extLst>
            <a:ext uri="{FF2B5EF4-FFF2-40B4-BE49-F238E27FC236}">
              <a16:creationId xmlns:a16="http://schemas.microsoft.com/office/drawing/2014/main" id="{00000000-0008-0000-0100-00008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4" name="Picture 3398" hidden="1">
          <a:extLst>
            <a:ext uri="{FF2B5EF4-FFF2-40B4-BE49-F238E27FC236}">
              <a16:creationId xmlns:a16="http://schemas.microsoft.com/office/drawing/2014/main" id="{00000000-0008-0000-0100-00008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5" name="Picture 3793" hidden="1">
          <a:extLst>
            <a:ext uri="{FF2B5EF4-FFF2-40B4-BE49-F238E27FC236}">
              <a16:creationId xmlns:a16="http://schemas.microsoft.com/office/drawing/2014/main" id="{00000000-0008-0000-0100-00008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6" name="Picture 3794" hidden="1">
          <a:extLst>
            <a:ext uri="{FF2B5EF4-FFF2-40B4-BE49-F238E27FC236}">
              <a16:creationId xmlns:a16="http://schemas.microsoft.com/office/drawing/2014/main" id="{00000000-0008-0000-0100-00008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7" name="Picture 3795" hidden="1">
          <a:extLst>
            <a:ext uri="{FF2B5EF4-FFF2-40B4-BE49-F238E27FC236}">
              <a16:creationId xmlns:a16="http://schemas.microsoft.com/office/drawing/2014/main" id="{00000000-0008-0000-0100-00008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8" name="Picture 3803" hidden="1">
          <a:extLst>
            <a:ext uri="{FF2B5EF4-FFF2-40B4-BE49-F238E27FC236}">
              <a16:creationId xmlns:a16="http://schemas.microsoft.com/office/drawing/2014/main" id="{00000000-0008-0000-0100-00008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899" name="Picture 3804" hidden="1">
          <a:extLst>
            <a:ext uri="{FF2B5EF4-FFF2-40B4-BE49-F238E27FC236}">
              <a16:creationId xmlns:a16="http://schemas.microsoft.com/office/drawing/2014/main" id="{00000000-0008-0000-0100-00008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0" name="Picture 3463" hidden="1">
          <a:extLst>
            <a:ext uri="{FF2B5EF4-FFF2-40B4-BE49-F238E27FC236}">
              <a16:creationId xmlns:a16="http://schemas.microsoft.com/office/drawing/2014/main" id="{00000000-0008-0000-0100-00008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1" name="Picture 3468" hidden="1">
          <a:extLst>
            <a:ext uri="{FF2B5EF4-FFF2-40B4-BE49-F238E27FC236}">
              <a16:creationId xmlns:a16="http://schemas.microsoft.com/office/drawing/2014/main" id="{00000000-0008-0000-0100-00008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2" name="Picture 3814" hidden="1">
          <a:extLst>
            <a:ext uri="{FF2B5EF4-FFF2-40B4-BE49-F238E27FC236}">
              <a16:creationId xmlns:a16="http://schemas.microsoft.com/office/drawing/2014/main" id="{00000000-0008-0000-0100-00008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3" name="Picture 3815" hidden="1">
          <a:extLst>
            <a:ext uri="{FF2B5EF4-FFF2-40B4-BE49-F238E27FC236}">
              <a16:creationId xmlns:a16="http://schemas.microsoft.com/office/drawing/2014/main" id="{00000000-0008-0000-0100-00008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4" name="Picture 3816" hidden="1">
          <a:extLst>
            <a:ext uri="{FF2B5EF4-FFF2-40B4-BE49-F238E27FC236}">
              <a16:creationId xmlns:a16="http://schemas.microsoft.com/office/drawing/2014/main" id="{00000000-0008-0000-0100-00009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5" name="Picture 3453" hidden="1">
          <a:extLst>
            <a:ext uri="{FF2B5EF4-FFF2-40B4-BE49-F238E27FC236}">
              <a16:creationId xmlns:a16="http://schemas.microsoft.com/office/drawing/2014/main" id="{00000000-0008-0000-0100-00009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6" name="Picture 3458" hidden="1">
          <a:extLst>
            <a:ext uri="{FF2B5EF4-FFF2-40B4-BE49-F238E27FC236}">
              <a16:creationId xmlns:a16="http://schemas.microsoft.com/office/drawing/2014/main" id="{00000000-0008-0000-0100-00009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7" name="Picture 3811" hidden="1">
          <a:extLst>
            <a:ext uri="{FF2B5EF4-FFF2-40B4-BE49-F238E27FC236}">
              <a16:creationId xmlns:a16="http://schemas.microsoft.com/office/drawing/2014/main" id="{00000000-0008-0000-0100-00009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8" name="Picture 3812" hidden="1">
          <a:extLst>
            <a:ext uri="{FF2B5EF4-FFF2-40B4-BE49-F238E27FC236}">
              <a16:creationId xmlns:a16="http://schemas.microsoft.com/office/drawing/2014/main" id="{00000000-0008-0000-0100-00009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09" name="Picture 3813" hidden="1">
          <a:extLst>
            <a:ext uri="{FF2B5EF4-FFF2-40B4-BE49-F238E27FC236}">
              <a16:creationId xmlns:a16="http://schemas.microsoft.com/office/drawing/2014/main" id="{00000000-0008-0000-0100-00009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0" name="Picture 3453" hidden="1">
          <a:extLst>
            <a:ext uri="{FF2B5EF4-FFF2-40B4-BE49-F238E27FC236}">
              <a16:creationId xmlns:a16="http://schemas.microsoft.com/office/drawing/2014/main" id="{00000000-0008-0000-0100-00009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1" name="Picture 3458" hidden="1">
          <a:extLst>
            <a:ext uri="{FF2B5EF4-FFF2-40B4-BE49-F238E27FC236}">
              <a16:creationId xmlns:a16="http://schemas.microsoft.com/office/drawing/2014/main" id="{00000000-0008-0000-0100-00009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2" name="Picture 3811" hidden="1">
          <a:extLst>
            <a:ext uri="{FF2B5EF4-FFF2-40B4-BE49-F238E27FC236}">
              <a16:creationId xmlns:a16="http://schemas.microsoft.com/office/drawing/2014/main" id="{00000000-0008-0000-0100-00009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3" name="Picture 3812" hidden="1">
          <a:extLst>
            <a:ext uri="{FF2B5EF4-FFF2-40B4-BE49-F238E27FC236}">
              <a16:creationId xmlns:a16="http://schemas.microsoft.com/office/drawing/2014/main" id="{00000000-0008-0000-0100-00009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4" name="Picture 3813" hidden="1">
          <a:extLst>
            <a:ext uri="{FF2B5EF4-FFF2-40B4-BE49-F238E27FC236}">
              <a16:creationId xmlns:a16="http://schemas.microsoft.com/office/drawing/2014/main" id="{00000000-0008-0000-0100-00009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5" name="Picture 3453" hidden="1">
          <a:extLst>
            <a:ext uri="{FF2B5EF4-FFF2-40B4-BE49-F238E27FC236}">
              <a16:creationId xmlns:a16="http://schemas.microsoft.com/office/drawing/2014/main" id="{00000000-0008-0000-0100-00009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6" name="Picture 3458" hidden="1">
          <a:extLst>
            <a:ext uri="{FF2B5EF4-FFF2-40B4-BE49-F238E27FC236}">
              <a16:creationId xmlns:a16="http://schemas.microsoft.com/office/drawing/2014/main" id="{00000000-0008-0000-0100-00009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7" name="Picture 3811" hidden="1">
          <a:extLst>
            <a:ext uri="{FF2B5EF4-FFF2-40B4-BE49-F238E27FC236}">
              <a16:creationId xmlns:a16="http://schemas.microsoft.com/office/drawing/2014/main" id="{00000000-0008-0000-0100-00009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8" name="Picture 3812" hidden="1">
          <a:extLst>
            <a:ext uri="{FF2B5EF4-FFF2-40B4-BE49-F238E27FC236}">
              <a16:creationId xmlns:a16="http://schemas.microsoft.com/office/drawing/2014/main" id="{00000000-0008-0000-0100-00009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19" name="Picture 3813" hidden="1">
          <a:extLst>
            <a:ext uri="{FF2B5EF4-FFF2-40B4-BE49-F238E27FC236}">
              <a16:creationId xmlns:a16="http://schemas.microsoft.com/office/drawing/2014/main" id="{00000000-0008-0000-0100-00009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0" name="Picture 3453" hidden="1">
          <a:extLst>
            <a:ext uri="{FF2B5EF4-FFF2-40B4-BE49-F238E27FC236}">
              <a16:creationId xmlns:a16="http://schemas.microsoft.com/office/drawing/2014/main" id="{00000000-0008-0000-0100-0000A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1" name="Picture 3458" hidden="1">
          <a:extLst>
            <a:ext uri="{FF2B5EF4-FFF2-40B4-BE49-F238E27FC236}">
              <a16:creationId xmlns:a16="http://schemas.microsoft.com/office/drawing/2014/main" id="{00000000-0008-0000-0100-0000A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2" name="Picture 3811" hidden="1">
          <a:extLst>
            <a:ext uri="{FF2B5EF4-FFF2-40B4-BE49-F238E27FC236}">
              <a16:creationId xmlns:a16="http://schemas.microsoft.com/office/drawing/2014/main" id="{00000000-0008-0000-0100-0000A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3" name="Picture 3812" hidden="1">
          <a:extLst>
            <a:ext uri="{FF2B5EF4-FFF2-40B4-BE49-F238E27FC236}">
              <a16:creationId xmlns:a16="http://schemas.microsoft.com/office/drawing/2014/main" id="{00000000-0008-0000-0100-0000A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4" name="Picture 3813" hidden="1">
          <a:extLst>
            <a:ext uri="{FF2B5EF4-FFF2-40B4-BE49-F238E27FC236}">
              <a16:creationId xmlns:a16="http://schemas.microsoft.com/office/drawing/2014/main" id="{00000000-0008-0000-0100-0000A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5" name="Picture 3453" hidden="1">
          <a:extLst>
            <a:ext uri="{FF2B5EF4-FFF2-40B4-BE49-F238E27FC236}">
              <a16:creationId xmlns:a16="http://schemas.microsoft.com/office/drawing/2014/main" id="{00000000-0008-0000-0100-0000A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6" name="Picture 3458" hidden="1">
          <a:extLst>
            <a:ext uri="{FF2B5EF4-FFF2-40B4-BE49-F238E27FC236}">
              <a16:creationId xmlns:a16="http://schemas.microsoft.com/office/drawing/2014/main" id="{00000000-0008-0000-0100-0000A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7" name="Picture 3811" hidden="1">
          <a:extLst>
            <a:ext uri="{FF2B5EF4-FFF2-40B4-BE49-F238E27FC236}">
              <a16:creationId xmlns:a16="http://schemas.microsoft.com/office/drawing/2014/main" id="{00000000-0008-0000-0100-0000A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8" name="Picture 3812" hidden="1">
          <a:extLst>
            <a:ext uri="{FF2B5EF4-FFF2-40B4-BE49-F238E27FC236}">
              <a16:creationId xmlns:a16="http://schemas.microsoft.com/office/drawing/2014/main" id="{00000000-0008-0000-0100-0000A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29" name="Picture 3813" hidden="1">
          <a:extLst>
            <a:ext uri="{FF2B5EF4-FFF2-40B4-BE49-F238E27FC236}">
              <a16:creationId xmlns:a16="http://schemas.microsoft.com/office/drawing/2014/main" id="{00000000-0008-0000-0100-0000A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0" name="Picture 3383" hidden="1">
          <a:extLst>
            <a:ext uri="{FF2B5EF4-FFF2-40B4-BE49-F238E27FC236}">
              <a16:creationId xmlns:a16="http://schemas.microsoft.com/office/drawing/2014/main" id="{00000000-0008-0000-0100-0000A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1" name="Picture 3388" hidden="1">
          <a:extLst>
            <a:ext uri="{FF2B5EF4-FFF2-40B4-BE49-F238E27FC236}">
              <a16:creationId xmlns:a16="http://schemas.microsoft.com/office/drawing/2014/main" id="{00000000-0008-0000-0100-0000A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2" name="Picture 3790" hidden="1">
          <a:extLst>
            <a:ext uri="{FF2B5EF4-FFF2-40B4-BE49-F238E27FC236}">
              <a16:creationId xmlns:a16="http://schemas.microsoft.com/office/drawing/2014/main" id="{00000000-0008-0000-0100-0000A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3" name="Picture 3791" hidden="1">
          <a:extLst>
            <a:ext uri="{FF2B5EF4-FFF2-40B4-BE49-F238E27FC236}">
              <a16:creationId xmlns:a16="http://schemas.microsoft.com/office/drawing/2014/main" id="{00000000-0008-0000-0100-0000A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4" name="Picture 3393" hidden="1">
          <a:extLst>
            <a:ext uri="{FF2B5EF4-FFF2-40B4-BE49-F238E27FC236}">
              <a16:creationId xmlns:a16="http://schemas.microsoft.com/office/drawing/2014/main" id="{00000000-0008-0000-0100-0000A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5" name="Picture 3398" hidden="1">
          <a:extLst>
            <a:ext uri="{FF2B5EF4-FFF2-40B4-BE49-F238E27FC236}">
              <a16:creationId xmlns:a16="http://schemas.microsoft.com/office/drawing/2014/main" id="{00000000-0008-0000-0100-0000A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6" name="Picture 3793" hidden="1">
          <a:extLst>
            <a:ext uri="{FF2B5EF4-FFF2-40B4-BE49-F238E27FC236}">
              <a16:creationId xmlns:a16="http://schemas.microsoft.com/office/drawing/2014/main" id="{00000000-0008-0000-0100-0000B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7" name="Picture 3794" hidden="1">
          <a:extLst>
            <a:ext uri="{FF2B5EF4-FFF2-40B4-BE49-F238E27FC236}">
              <a16:creationId xmlns:a16="http://schemas.microsoft.com/office/drawing/2014/main" id="{00000000-0008-0000-0100-0000B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8" name="Picture 3795" hidden="1">
          <a:extLst>
            <a:ext uri="{FF2B5EF4-FFF2-40B4-BE49-F238E27FC236}">
              <a16:creationId xmlns:a16="http://schemas.microsoft.com/office/drawing/2014/main" id="{00000000-0008-0000-0100-0000B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39" name="Picture 3423" hidden="1">
          <a:extLst>
            <a:ext uri="{FF2B5EF4-FFF2-40B4-BE49-F238E27FC236}">
              <a16:creationId xmlns:a16="http://schemas.microsoft.com/office/drawing/2014/main" id="{00000000-0008-0000-0100-0000B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40" name="Picture 3428" hidden="1">
          <a:extLst>
            <a:ext uri="{FF2B5EF4-FFF2-40B4-BE49-F238E27FC236}">
              <a16:creationId xmlns:a16="http://schemas.microsoft.com/office/drawing/2014/main" id="{00000000-0008-0000-0100-0000B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41" name="Picture 3802" hidden="1">
          <a:extLst>
            <a:ext uri="{FF2B5EF4-FFF2-40B4-BE49-F238E27FC236}">
              <a16:creationId xmlns:a16="http://schemas.microsoft.com/office/drawing/2014/main" id="{00000000-0008-0000-0100-0000B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42" name="Picture 3803" hidden="1">
          <a:extLst>
            <a:ext uri="{FF2B5EF4-FFF2-40B4-BE49-F238E27FC236}">
              <a16:creationId xmlns:a16="http://schemas.microsoft.com/office/drawing/2014/main" id="{00000000-0008-0000-0100-0000B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43" name="Picture 3804" hidden="1">
          <a:extLst>
            <a:ext uri="{FF2B5EF4-FFF2-40B4-BE49-F238E27FC236}">
              <a16:creationId xmlns:a16="http://schemas.microsoft.com/office/drawing/2014/main" id="{00000000-0008-0000-0100-0000B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44" name="Picture 3393" hidden="1">
          <a:extLst>
            <a:ext uri="{FF2B5EF4-FFF2-40B4-BE49-F238E27FC236}">
              <a16:creationId xmlns:a16="http://schemas.microsoft.com/office/drawing/2014/main" id="{00000000-0008-0000-0100-0000B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45" name="Picture 3398" hidden="1">
          <a:extLst>
            <a:ext uri="{FF2B5EF4-FFF2-40B4-BE49-F238E27FC236}">
              <a16:creationId xmlns:a16="http://schemas.microsoft.com/office/drawing/2014/main" id="{00000000-0008-0000-0100-0000B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46" name="Picture 3793" hidden="1">
          <a:extLst>
            <a:ext uri="{FF2B5EF4-FFF2-40B4-BE49-F238E27FC236}">
              <a16:creationId xmlns:a16="http://schemas.microsoft.com/office/drawing/2014/main" id="{00000000-0008-0000-0100-0000B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47" name="Picture 3794" hidden="1">
          <a:extLst>
            <a:ext uri="{FF2B5EF4-FFF2-40B4-BE49-F238E27FC236}">
              <a16:creationId xmlns:a16="http://schemas.microsoft.com/office/drawing/2014/main" id="{00000000-0008-0000-0100-0000B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48" name="Picture 3795" hidden="1">
          <a:extLst>
            <a:ext uri="{FF2B5EF4-FFF2-40B4-BE49-F238E27FC236}">
              <a16:creationId xmlns:a16="http://schemas.microsoft.com/office/drawing/2014/main" id="{00000000-0008-0000-0100-0000B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49" name="Picture 3423" hidden="1">
          <a:extLst>
            <a:ext uri="{FF2B5EF4-FFF2-40B4-BE49-F238E27FC236}">
              <a16:creationId xmlns:a16="http://schemas.microsoft.com/office/drawing/2014/main" id="{00000000-0008-0000-0100-0000B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0" name="Picture 3428" hidden="1">
          <a:extLst>
            <a:ext uri="{FF2B5EF4-FFF2-40B4-BE49-F238E27FC236}">
              <a16:creationId xmlns:a16="http://schemas.microsoft.com/office/drawing/2014/main" id="{00000000-0008-0000-0100-0000B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1" name="Picture 3802" hidden="1">
          <a:extLst>
            <a:ext uri="{FF2B5EF4-FFF2-40B4-BE49-F238E27FC236}">
              <a16:creationId xmlns:a16="http://schemas.microsoft.com/office/drawing/2014/main" id="{00000000-0008-0000-0100-0000B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2" name="Picture 3803" hidden="1">
          <a:extLst>
            <a:ext uri="{FF2B5EF4-FFF2-40B4-BE49-F238E27FC236}">
              <a16:creationId xmlns:a16="http://schemas.microsoft.com/office/drawing/2014/main" id="{00000000-0008-0000-0100-0000C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3" name="Picture 3804" hidden="1">
          <a:extLst>
            <a:ext uri="{FF2B5EF4-FFF2-40B4-BE49-F238E27FC236}">
              <a16:creationId xmlns:a16="http://schemas.microsoft.com/office/drawing/2014/main" id="{00000000-0008-0000-0100-0000C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4" name="Picture 3463" hidden="1">
          <a:extLst>
            <a:ext uri="{FF2B5EF4-FFF2-40B4-BE49-F238E27FC236}">
              <a16:creationId xmlns:a16="http://schemas.microsoft.com/office/drawing/2014/main" id="{00000000-0008-0000-0100-0000C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5" name="Picture 3468" hidden="1">
          <a:extLst>
            <a:ext uri="{FF2B5EF4-FFF2-40B4-BE49-F238E27FC236}">
              <a16:creationId xmlns:a16="http://schemas.microsoft.com/office/drawing/2014/main" id="{00000000-0008-0000-0100-0000C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6" name="Picture 3814" hidden="1">
          <a:extLst>
            <a:ext uri="{FF2B5EF4-FFF2-40B4-BE49-F238E27FC236}">
              <a16:creationId xmlns:a16="http://schemas.microsoft.com/office/drawing/2014/main" id="{00000000-0008-0000-0100-0000C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7" name="Picture 3815" hidden="1">
          <a:extLst>
            <a:ext uri="{FF2B5EF4-FFF2-40B4-BE49-F238E27FC236}">
              <a16:creationId xmlns:a16="http://schemas.microsoft.com/office/drawing/2014/main" id="{00000000-0008-0000-0100-0000C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8" name="Picture 3816" hidden="1">
          <a:extLst>
            <a:ext uri="{FF2B5EF4-FFF2-40B4-BE49-F238E27FC236}">
              <a16:creationId xmlns:a16="http://schemas.microsoft.com/office/drawing/2014/main" id="{00000000-0008-0000-0100-0000C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59" name="Picture 3453" hidden="1">
          <a:extLst>
            <a:ext uri="{FF2B5EF4-FFF2-40B4-BE49-F238E27FC236}">
              <a16:creationId xmlns:a16="http://schemas.microsoft.com/office/drawing/2014/main" id="{00000000-0008-0000-0100-0000C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0" name="Picture 3458" hidden="1">
          <a:extLst>
            <a:ext uri="{FF2B5EF4-FFF2-40B4-BE49-F238E27FC236}">
              <a16:creationId xmlns:a16="http://schemas.microsoft.com/office/drawing/2014/main" id="{00000000-0008-0000-0100-0000C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1" name="Picture 3811" hidden="1">
          <a:extLst>
            <a:ext uri="{FF2B5EF4-FFF2-40B4-BE49-F238E27FC236}">
              <a16:creationId xmlns:a16="http://schemas.microsoft.com/office/drawing/2014/main" id="{00000000-0008-0000-0100-0000C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2" name="Picture 3812" hidden="1">
          <a:extLst>
            <a:ext uri="{FF2B5EF4-FFF2-40B4-BE49-F238E27FC236}">
              <a16:creationId xmlns:a16="http://schemas.microsoft.com/office/drawing/2014/main" id="{00000000-0008-0000-0100-0000C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3" name="Picture 3813" hidden="1">
          <a:extLst>
            <a:ext uri="{FF2B5EF4-FFF2-40B4-BE49-F238E27FC236}">
              <a16:creationId xmlns:a16="http://schemas.microsoft.com/office/drawing/2014/main" id="{00000000-0008-0000-0100-0000C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4" name="Picture 3453" hidden="1">
          <a:extLst>
            <a:ext uri="{FF2B5EF4-FFF2-40B4-BE49-F238E27FC236}">
              <a16:creationId xmlns:a16="http://schemas.microsoft.com/office/drawing/2014/main" id="{00000000-0008-0000-0100-0000C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5" name="Picture 3458" hidden="1">
          <a:extLst>
            <a:ext uri="{FF2B5EF4-FFF2-40B4-BE49-F238E27FC236}">
              <a16:creationId xmlns:a16="http://schemas.microsoft.com/office/drawing/2014/main" id="{00000000-0008-0000-0100-0000C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6" name="Picture 3811" hidden="1">
          <a:extLst>
            <a:ext uri="{FF2B5EF4-FFF2-40B4-BE49-F238E27FC236}">
              <a16:creationId xmlns:a16="http://schemas.microsoft.com/office/drawing/2014/main" id="{00000000-0008-0000-0100-0000C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7" name="Picture 3812" hidden="1">
          <a:extLst>
            <a:ext uri="{FF2B5EF4-FFF2-40B4-BE49-F238E27FC236}">
              <a16:creationId xmlns:a16="http://schemas.microsoft.com/office/drawing/2014/main" id="{00000000-0008-0000-0100-0000C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8" name="Picture 3813" hidden="1">
          <a:extLst>
            <a:ext uri="{FF2B5EF4-FFF2-40B4-BE49-F238E27FC236}">
              <a16:creationId xmlns:a16="http://schemas.microsoft.com/office/drawing/2014/main" id="{00000000-0008-0000-0100-0000D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69" name="Picture 3453" hidden="1">
          <a:extLst>
            <a:ext uri="{FF2B5EF4-FFF2-40B4-BE49-F238E27FC236}">
              <a16:creationId xmlns:a16="http://schemas.microsoft.com/office/drawing/2014/main" id="{00000000-0008-0000-0100-0000D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0" name="Picture 3458" hidden="1">
          <a:extLst>
            <a:ext uri="{FF2B5EF4-FFF2-40B4-BE49-F238E27FC236}">
              <a16:creationId xmlns:a16="http://schemas.microsoft.com/office/drawing/2014/main" id="{00000000-0008-0000-0100-0000D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1" name="Picture 3811" hidden="1">
          <a:extLst>
            <a:ext uri="{FF2B5EF4-FFF2-40B4-BE49-F238E27FC236}">
              <a16:creationId xmlns:a16="http://schemas.microsoft.com/office/drawing/2014/main" id="{00000000-0008-0000-0100-0000D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2" name="Picture 3812" hidden="1">
          <a:extLst>
            <a:ext uri="{FF2B5EF4-FFF2-40B4-BE49-F238E27FC236}">
              <a16:creationId xmlns:a16="http://schemas.microsoft.com/office/drawing/2014/main" id="{00000000-0008-0000-0100-0000D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3" name="Picture 3813" hidden="1">
          <a:extLst>
            <a:ext uri="{FF2B5EF4-FFF2-40B4-BE49-F238E27FC236}">
              <a16:creationId xmlns:a16="http://schemas.microsoft.com/office/drawing/2014/main" id="{00000000-0008-0000-0100-0000D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4" name="Picture 3453" hidden="1">
          <a:extLst>
            <a:ext uri="{FF2B5EF4-FFF2-40B4-BE49-F238E27FC236}">
              <a16:creationId xmlns:a16="http://schemas.microsoft.com/office/drawing/2014/main" id="{00000000-0008-0000-0100-0000D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5" name="Picture 3458" hidden="1">
          <a:extLst>
            <a:ext uri="{FF2B5EF4-FFF2-40B4-BE49-F238E27FC236}">
              <a16:creationId xmlns:a16="http://schemas.microsoft.com/office/drawing/2014/main" id="{00000000-0008-0000-0100-0000D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6" name="Picture 3811" hidden="1">
          <a:extLst>
            <a:ext uri="{FF2B5EF4-FFF2-40B4-BE49-F238E27FC236}">
              <a16:creationId xmlns:a16="http://schemas.microsoft.com/office/drawing/2014/main" id="{00000000-0008-0000-0100-0000D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7" name="Picture 3812" hidden="1">
          <a:extLst>
            <a:ext uri="{FF2B5EF4-FFF2-40B4-BE49-F238E27FC236}">
              <a16:creationId xmlns:a16="http://schemas.microsoft.com/office/drawing/2014/main" id="{00000000-0008-0000-0100-0000D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8" name="Picture 3813" hidden="1">
          <a:extLst>
            <a:ext uri="{FF2B5EF4-FFF2-40B4-BE49-F238E27FC236}">
              <a16:creationId xmlns:a16="http://schemas.microsoft.com/office/drawing/2014/main" id="{00000000-0008-0000-0100-0000D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79" name="Picture 3453" hidden="1">
          <a:extLst>
            <a:ext uri="{FF2B5EF4-FFF2-40B4-BE49-F238E27FC236}">
              <a16:creationId xmlns:a16="http://schemas.microsoft.com/office/drawing/2014/main" id="{00000000-0008-0000-0100-0000D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80" name="Picture 3458" hidden="1">
          <a:extLst>
            <a:ext uri="{FF2B5EF4-FFF2-40B4-BE49-F238E27FC236}">
              <a16:creationId xmlns:a16="http://schemas.microsoft.com/office/drawing/2014/main" id="{00000000-0008-0000-0100-0000D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81" name="Picture 3811" hidden="1">
          <a:extLst>
            <a:ext uri="{FF2B5EF4-FFF2-40B4-BE49-F238E27FC236}">
              <a16:creationId xmlns:a16="http://schemas.microsoft.com/office/drawing/2014/main" id="{00000000-0008-0000-0100-0000D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82" name="Picture 3812" hidden="1">
          <a:extLst>
            <a:ext uri="{FF2B5EF4-FFF2-40B4-BE49-F238E27FC236}">
              <a16:creationId xmlns:a16="http://schemas.microsoft.com/office/drawing/2014/main" id="{00000000-0008-0000-0100-0000D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3983" name="Picture 3813" hidden="1">
          <a:extLst>
            <a:ext uri="{FF2B5EF4-FFF2-40B4-BE49-F238E27FC236}">
              <a16:creationId xmlns:a16="http://schemas.microsoft.com/office/drawing/2014/main" id="{00000000-0008-0000-0100-0000D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84" name="Picture 3393" hidden="1">
          <a:extLst>
            <a:ext uri="{FF2B5EF4-FFF2-40B4-BE49-F238E27FC236}">
              <a16:creationId xmlns:a16="http://schemas.microsoft.com/office/drawing/2014/main" id="{00000000-0008-0000-0100-0000E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85" name="Picture 3398" hidden="1">
          <a:extLst>
            <a:ext uri="{FF2B5EF4-FFF2-40B4-BE49-F238E27FC236}">
              <a16:creationId xmlns:a16="http://schemas.microsoft.com/office/drawing/2014/main" id="{00000000-0008-0000-0100-0000E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86" name="Picture 3793" hidden="1">
          <a:extLst>
            <a:ext uri="{FF2B5EF4-FFF2-40B4-BE49-F238E27FC236}">
              <a16:creationId xmlns:a16="http://schemas.microsoft.com/office/drawing/2014/main" id="{00000000-0008-0000-0100-0000E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87" name="Picture 3794" hidden="1">
          <a:extLst>
            <a:ext uri="{FF2B5EF4-FFF2-40B4-BE49-F238E27FC236}">
              <a16:creationId xmlns:a16="http://schemas.microsoft.com/office/drawing/2014/main" id="{00000000-0008-0000-0100-0000E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88" name="Picture 3795" hidden="1">
          <a:extLst>
            <a:ext uri="{FF2B5EF4-FFF2-40B4-BE49-F238E27FC236}">
              <a16:creationId xmlns:a16="http://schemas.microsoft.com/office/drawing/2014/main" id="{00000000-0008-0000-0100-0000E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89" name="Picture 3423" hidden="1">
          <a:extLst>
            <a:ext uri="{FF2B5EF4-FFF2-40B4-BE49-F238E27FC236}">
              <a16:creationId xmlns:a16="http://schemas.microsoft.com/office/drawing/2014/main" id="{00000000-0008-0000-0100-0000E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0" name="Picture 3428" hidden="1">
          <a:extLst>
            <a:ext uri="{FF2B5EF4-FFF2-40B4-BE49-F238E27FC236}">
              <a16:creationId xmlns:a16="http://schemas.microsoft.com/office/drawing/2014/main" id="{00000000-0008-0000-0100-0000E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1" name="Picture 3802" hidden="1">
          <a:extLst>
            <a:ext uri="{FF2B5EF4-FFF2-40B4-BE49-F238E27FC236}">
              <a16:creationId xmlns:a16="http://schemas.microsoft.com/office/drawing/2014/main" id="{00000000-0008-0000-0100-0000E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2" name="Picture 3803" hidden="1">
          <a:extLst>
            <a:ext uri="{FF2B5EF4-FFF2-40B4-BE49-F238E27FC236}">
              <a16:creationId xmlns:a16="http://schemas.microsoft.com/office/drawing/2014/main" id="{00000000-0008-0000-0100-0000E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3" name="Picture 3804" hidden="1">
          <a:extLst>
            <a:ext uri="{FF2B5EF4-FFF2-40B4-BE49-F238E27FC236}">
              <a16:creationId xmlns:a16="http://schemas.microsoft.com/office/drawing/2014/main" id="{00000000-0008-0000-0100-0000E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4" name="Picture 3463" hidden="1">
          <a:extLst>
            <a:ext uri="{FF2B5EF4-FFF2-40B4-BE49-F238E27FC236}">
              <a16:creationId xmlns:a16="http://schemas.microsoft.com/office/drawing/2014/main" id="{00000000-0008-0000-0100-0000E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5" name="Picture 3468" hidden="1">
          <a:extLst>
            <a:ext uri="{FF2B5EF4-FFF2-40B4-BE49-F238E27FC236}">
              <a16:creationId xmlns:a16="http://schemas.microsoft.com/office/drawing/2014/main" id="{00000000-0008-0000-0100-0000E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6" name="Picture 3814" hidden="1">
          <a:extLst>
            <a:ext uri="{FF2B5EF4-FFF2-40B4-BE49-F238E27FC236}">
              <a16:creationId xmlns:a16="http://schemas.microsoft.com/office/drawing/2014/main" id="{00000000-0008-0000-0100-0000E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7" name="Picture 3815" hidden="1">
          <a:extLst>
            <a:ext uri="{FF2B5EF4-FFF2-40B4-BE49-F238E27FC236}">
              <a16:creationId xmlns:a16="http://schemas.microsoft.com/office/drawing/2014/main" id="{00000000-0008-0000-0100-0000E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8" name="Picture 3816" hidden="1">
          <a:extLst>
            <a:ext uri="{FF2B5EF4-FFF2-40B4-BE49-F238E27FC236}">
              <a16:creationId xmlns:a16="http://schemas.microsoft.com/office/drawing/2014/main" id="{00000000-0008-0000-0100-0000E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3999" name="Picture 3453" hidden="1">
          <a:extLst>
            <a:ext uri="{FF2B5EF4-FFF2-40B4-BE49-F238E27FC236}">
              <a16:creationId xmlns:a16="http://schemas.microsoft.com/office/drawing/2014/main" id="{00000000-0008-0000-0100-0000E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0" name="Picture 3458" hidden="1">
          <a:extLst>
            <a:ext uri="{FF2B5EF4-FFF2-40B4-BE49-F238E27FC236}">
              <a16:creationId xmlns:a16="http://schemas.microsoft.com/office/drawing/2014/main" id="{00000000-0008-0000-0100-0000F0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1" name="Picture 3811" hidden="1">
          <a:extLst>
            <a:ext uri="{FF2B5EF4-FFF2-40B4-BE49-F238E27FC236}">
              <a16:creationId xmlns:a16="http://schemas.microsoft.com/office/drawing/2014/main" id="{00000000-0008-0000-0100-0000F1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2" name="Picture 3812" hidden="1">
          <a:extLst>
            <a:ext uri="{FF2B5EF4-FFF2-40B4-BE49-F238E27FC236}">
              <a16:creationId xmlns:a16="http://schemas.microsoft.com/office/drawing/2014/main" id="{00000000-0008-0000-0100-0000F2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3" name="Picture 3813" hidden="1">
          <a:extLst>
            <a:ext uri="{FF2B5EF4-FFF2-40B4-BE49-F238E27FC236}">
              <a16:creationId xmlns:a16="http://schemas.microsoft.com/office/drawing/2014/main" id="{00000000-0008-0000-0100-0000F3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4" name="Picture 3453" hidden="1">
          <a:extLst>
            <a:ext uri="{FF2B5EF4-FFF2-40B4-BE49-F238E27FC236}">
              <a16:creationId xmlns:a16="http://schemas.microsoft.com/office/drawing/2014/main" id="{00000000-0008-0000-0100-0000F4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5" name="Picture 3458" hidden="1">
          <a:extLst>
            <a:ext uri="{FF2B5EF4-FFF2-40B4-BE49-F238E27FC236}">
              <a16:creationId xmlns:a16="http://schemas.microsoft.com/office/drawing/2014/main" id="{00000000-0008-0000-0100-0000F5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6" name="Picture 3811" hidden="1">
          <a:extLst>
            <a:ext uri="{FF2B5EF4-FFF2-40B4-BE49-F238E27FC236}">
              <a16:creationId xmlns:a16="http://schemas.microsoft.com/office/drawing/2014/main" id="{00000000-0008-0000-0100-0000F6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7" name="Picture 3812" hidden="1">
          <a:extLst>
            <a:ext uri="{FF2B5EF4-FFF2-40B4-BE49-F238E27FC236}">
              <a16:creationId xmlns:a16="http://schemas.microsoft.com/office/drawing/2014/main" id="{00000000-0008-0000-0100-0000F7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8" name="Picture 3813" hidden="1">
          <a:extLst>
            <a:ext uri="{FF2B5EF4-FFF2-40B4-BE49-F238E27FC236}">
              <a16:creationId xmlns:a16="http://schemas.microsoft.com/office/drawing/2014/main" id="{00000000-0008-0000-0100-0000F8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09" name="Picture 3453" hidden="1">
          <a:extLst>
            <a:ext uri="{FF2B5EF4-FFF2-40B4-BE49-F238E27FC236}">
              <a16:creationId xmlns:a16="http://schemas.microsoft.com/office/drawing/2014/main" id="{00000000-0008-0000-0100-0000F9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0" name="Picture 3458" hidden="1">
          <a:extLst>
            <a:ext uri="{FF2B5EF4-FFF2-40B4-BE49-F238E27FC236}">
              <a16:creationId xmlns:a16="http://schemas.microsoft.com/office/drawing/2014/main" id="{00000000-0008-0000-0100-0000FA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1" name="Picture 3811" hidden="1">
          <a:extLst>
            <a:ext uri="{FF2B5EF4-FFF2-40B4-BE49-F238E27FC236}">
              <a16:creationId xmlns:a16="http://schemas.microsoft.com/office/drawing/2014/main" id="{00000000-0008-0000-0100-0000FB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2" name="Picture 3812" hidden="1">
          <a:extLst>
            <a:ext uri="{FF2B5EF4-FFF2-40B4-BE49-F238E27FC236}">
              <a16:creationId xmlns:a16="http://schemas.microsoft.com/office/drawing/2014/main" id="{00000000-0008-0000-0100-0000FC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3" name="Picture 3813" hidden="1">
          <a:extLst>
            <a:ext uri="{FF2B5EF4-FFF2-40B4-BE49-F238E27FC236}">
              <a16:creationId xmlns:a16="http://schemas.microsoft.com/office/drawing/2014/main" id="{00000000-0008-0000-0100-0000F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4" name="Picture 3453" hidden="1">
          <a:extLst>
            <a:ext uri="{FF2B5EF4-FFF2-40B4-BE49-F238E27FC236}">
              <a16:creationId xmlns:a16="http://schemas.microsoft.com/office/drawing/2014/main" id="{00000000-0008-0000-0100-0000F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5" name="Picture 3458" hidden="1">
          <a:extLst>
            <a:ext uri="{FF2B5EF4-FFF2-40B4-BE49-F238E27FC236}">
              <a16:creationId xmlns:a16="http://schemas.microsoft.com/office/drawing/2014/main" id="{00000000-0008-0000-0100-0000F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6" name="Picture 3811" hidden="1">
          <a:extLst>
            <a:ext uri="{FF2B5EF4-FFF2-40B4-BE49-F238E27FC236}">
              <a16:creationId xmlns:a16="http://schemas.microsoft.com/office/drawing/2014/main" id="{00000000-0008-0000-0100-00000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7" name="Picture 3812" hidden="1">
          <a:extLst>
            <a:ext uri="{FF2B5EF4-FFF2-40B4-BE49-F238E27FC236}">
              <a16:creationId xmlns:a16="http://schemas.microsoft.com/office/drawing/2014/main" id="{00000000-0008-0000-0100-00000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8" name="Picture 3813" hidden="1">
          <a:extLst>
            <a:ext uri="{FF2B5EF4-FFF2-40B4-BE49-F238E27FC236}">
              <a16:creationId xmlns:a16="http://schemas.microsoft.com/office/drawing/2014/main" id="{00000000-0008-0000-0100-00000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19" name="Picture 3453" hidden="1">
          <a:extLst>
            <a:ext uri="{FF2B5EF4-FFF2-40B4-BE49-F238E27FC236}">
              <a16:creationId xmlns:a16="http://schemas.microsoft.com/office/drawing/2014/main" id="{00000000-0008-0000-0100-00000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20" name="Picture 3458" hidden="1">
          <a:extLst>
            <a:ext uri="{FF2B5EF4-FFF2-40B4-BE49-F238E27FC236}">
              <a16:creationId xmlns:a16="http://schemas.microsoft.com/office/drawing/2014/main" id="{00000000-0008-0000-0100-00000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21" name="Picture 3811" hidden="1">
          <a:extLst>
            <a:ext uri="{FF2B5EF4-FFF2-40B4-BE49-F238E27FC236}">
              <a16:creationId xmlns:a16="http://schemas.microsoft.com/office/drawing/2014/main" id="{00000000-0008-0000-0100-00000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22" name="Picture 3393" hidden="1">
          <a:extLst>
            <a:ext uri="{FF2B5EF4-FFF2-40B4-BE49-F238E27FC236}">
              <a16:creationId xmlns:a16="http://schemas.microsoft.com/office/drawing/2014/main" id="{00000000-0008-0000-0100-00000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23" name="Picture 3398" hidden="1">
          <a:extLst>
            <a:ext uri="{FF2B5EF4-FFF2-40B4-BE49-F238E27FC236}">
              <a16:creationId xmlns:a16="http://schemas.microsoft.com/office/drawing/2014/main" id="{00000000-0008-0000-0100-00000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24" name="Picture 3793" hidden="1">
          <a:extLst>
            <a:ext uri="{FF2B5EF4-FFF2-40B4-BE49-F238E27FC236}">
              <a16:creationId xmlns:a16="http://schemas.microsoft.com/office/drawing/2014/main" id="{00000000-0008-0000-0100-00000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25" name="Picture 3794" hidden="1">
          <a:extLst>
            <a:ext uri="{FF2B5EF4-FFF2-40B4-BE49-F238E27FC236}">
              <a16:creationId xmlns:a16="http://schemas.microsoft.com/office/drawing/2014/main" id="{00000000-0008-0000-0100-00000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26" name="Picture 3795" hidden="1">
          <a:extLst>
            <a:ext uri="{FF2B5EF4-FFF2-40B4-BE49-F238E27FC236}">
              <a16:creationId xmlns:a16="http://schemas.microsoft.com/office/drawing/2014/main" id="{00000000-0008-0000-0100-00000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27" name="Picture 3423" hidden="1">
          <a:extLst>
            <a:ext uri="{FF2B5EF4-FFF2-40B4-BE49-F238E27FC236}">
              <a16:creationId xmlns:a16="http://schemas.microsoft.com/office/drawing/2014/main" id="{00000000-0008-0000-0100-00000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28" name="Picture 3428" hidden="1">
          <a:extLst>
            <a:ext uri="{FF2B5EF4-FFF2-40B4-BE49-F238E27FC236}">
              <a16:creationId xmlns:a16="http://schemas.microsoft.com/office/drawing/2014/main" id="{00000000-0008-0000-0100-00000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29" name="Picture 3802" hidden="1">
          <a:extLst>
            <a:ext uri="{FF2B5EF4-FFF2-40B4-BE49-F238E27FC236}">
              <a16:creationId xmlns:a16="http://schemas.microsoft.com/office/drawing/2014/main" id="{00000000-0008-0000-0100-00000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0" name="Picture 3803" hidden="1">
          <a:extLst>
            <a:ext uri="{FF2B5EF4-FFF2-40B4-BE49-F238E27FC236}">
              <a16:creationId xmlns:a16="http://schemas.microsoft.com/office/drawing/2014/main" id="{00000000-0008-0000-0100-00000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1" name="Picture 3804" hidden="1">
          <a:extLst>
            <a:ext uri="{FF2B5EF4-FFF2-40B4-BE49-F238E27FC236}">
              <a16:creationId xmlns:a16="http://schemas.microsoft.com/office/drawing/2014/main" id="{00000000-0008-0000-0100-00000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2" name="Picture 3463" hidden="1">
          <a:extLst>
            <a:ext uri="{FF2B5EF4-FFF2-40B4-BE49-F238E27FC236}">
              <a16:creationId xmlns:a16="http://schemas.microsoft.com/office/drawing/2014/main" id="{00000000-0008-0000-0100-00001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3" name="Picture 3468" hidden="1">
          <a:extLst>
            <a:ext uri="{FF2B5EF4-FFF2-40B4-BE49-F238E27FC236}">
              <a16:creationId xmlns:a16="http://schemas.microsoft.com/office/drawing/2014/main" id="{00000000-0008-0000-0100-00001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4" name="Picture 3814" hidden="1">
          <a:extLst>
            <a:ext uri="{FF2B5EF4-FFF2-40B4-BE49-F238E27FC236}">
              <a16:creationId xmlns:a16="http://schemas.microsoft.com/office/drawing/2014/main" id="{00000000-0008-0000-0100-00001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5" name="Picture 3815" hidden="1">
          <a:extLst>
            <a:ext uri="{FF2B5EF4-FFF2-40B4-BE49-F238E27FC236}">
              <a16:creationId xmlns:a16="http://schemas.microsoft.com/office/drawing/2014/main" id="{00000000-0008-0000-0100-00001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6" name="Picture 3816" hidden="1">
          <a:extLst>
            <a:ext uri="{FF2B5EF4-FFF2-40B4-BE49-F238E27FC236}">
              <a16:creationId xmlns:a16="http://schemas.microsoft.com/office/drawing/2014/main" id="{00000000-0008-0000-0100-00001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7" name="Picture 3453" hidden="1">
          <a:extLst>
            <a:ext uri="{FF2B5EF4-FFF2-40B4-BE49-F238E27FC236}">
              <a16:creationId xmlns:a16="http://schemas.microsoft.com/office/drawing/2014/main" id="{00000000-0008-0000-0100-00001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8" name="Picture 3458" hidden="1">
          <a:extLst>
            <a:ext uri="{FF2B5EF4-FFF2-40B4-BE49-F238E27FC236}">
              <a16:creationId xmlns:a16="http://schemas.microsoft.com/office/drawing/2014/main" id="{00000000-0008-0000-0100-00001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39" name="Picture 3811" hidden="1">
          <a:extLst>
            <a:ext uri="{FF2B5EF4-FFF2-40B4-BE49-F238E27FC236}">
              <a16:creationId xmlns:a16="http://schemas.microsoft.com/office/drawing/2014/main" id="{00000000-0008-0000-0100-00001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0" name="Picture 3812" hidden="1">
          <a:extLst>
            <a:ext uri="{FF2B5EF4-FFF2-40B4-BE49-F238E27FC236}">
              <a16:creationId xmlns:a16="http://schemas.microsoft.com/office/drawing/2014/main" id="{00000000-0008-0000-0100-00001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1" name="Picture 3813" hidden="1">
          <a:extLst>
            <a:ext uri="{FF2B5EF4-FFF2-40B4-BE49-F238E27FC236}">
              <a16:creationId xmlns:a16="http://schemas.microsoft.com/office/drawing/2014/main" id="{00000000-0008-0000-0100-00001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2" name="Picture 3453" hidden="1">
          <a:extLst>
            <a:ext uri="{FF2B5EF4-FFF2-40B4-BE49-F238E27FC236}">
              <a16:creationId xmlns:a16="http://schemas.microsoft.com/office/drawing/2014/main" id="{00000000-0008-0000-0100-00001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3" name="Picture 3458" hidden="1">
          <a:extLst>
            <a:ext uri="{FF2B5EF4-FFF2-40B4-BE49-F238E27FC236}">
              <a16:creationId xmlns:a16="http://schemas.microsoft.com/office/drawing/2014/main" id="{00000000-0008-0000-0100-00001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4" name="Picture 3811" hidden="1">
          <a:extLst>
            <a:ext uri="{FF2B5EF4-FFF2-40B4-BE49-F238E27FC236}">
              <a16:creationId xmlns:a16="http://schemas.microsoft.com/office/drawing/2014/main" id="{00000000-0008-0000-0100-00001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5" name="Picture 3812" hidden="1">
          <a:extLst>
            <a:ext uri="{FF2B5EF4-FFF2-40B4-BE49-F238E27FC236}">
              <a16:creationId xmlns:a16="http://schemas.microsoft.com/office/drawing/2014/main" id="{00000000-0008-0000-0100-00001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6" name="Picture 3813" hidden="1">
          <a:extLst>
            <a:ext uri="{FF2B5EF4-FFF2-40B4-BE49-F238E27FC236}">
              <a16:creationId xmlns:a16="http://schemas.microsoft.com/office/drawing/2014/main" id="{00000000-0008-0000-0100-00001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7" name="Picture 3453" hidden="1">
          <a:extLst>
            <a:ext uri="{FF2B5EF4-FFF2-40B4-BE49-F238E27FC236}">
              <a16:creationId xmlns:a16="http://schemas.microsoft.com/office/drawing/2014/main" id="{00000000-0008-0000-0100-00001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8" name="Picture 3458" hidden="1">
          <a:extLst>
            <a:ext uri="{FF2B5EF4-FFF2-40B4-BE49-F238E27FC236}">
              <a16:creationId xmlns:a16="http://schemas.microsoft.com/office/drawing/2014/main" id="{00000000-0008-0000-0100-00002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49" name="Picture 3811" hidden="1">
          <a:extLst>
            <a:ext uri="{FF2B5EF4-FFF2-40B4-BE49-F238E27FC236}">
              <a16:creationId xmlns:a16="http://schemas.microsoft.com/office/drawing/2014/main" id="{00000000-0008-0000-0100-00002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0" name="Picture 3812" hidden="1">
          <a:extLst>
            <a:ext uri="{FF2B5EF4-FFF2-40B4-BE49-F238E27FC236}">
              <a16:creationId xmlns:a16="http://schemas.microsoft.com/office/drawing/2014/main" id="{00000000-0008-0000-0100-00002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1" name="Picture 3813" hidden="1">
          <a:extLst>
            <a:ext uri="{FF2B5EF4-FFF2-40B4-BE49-F238E27FC236}">
              <a16:creationId xmlns:a16="http://schemas.microsoft.com/office/drawing/2014/main" id="{00000000-0008-0000-0100-00002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2" name="Picture 3453" hidden="1">
          <a:extLst>
            <a:ext uri="{FF2B5EF4-FFF2-40B4-BE49-F238E27FC236}">
              <a16:creationId xmlns:a16="http://schemas.microsoft.com/office/drawing/2014/main" id="{00000000-0008-0000-0100-00002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3" name="Picture 3458" hidden="1">
          <a:extLst>
            <a:ext uri="{FF2B5EF4-FFF2-40B4-BE49-F238E27FC236}">
              <a16:creationId xmlns:a16="http://schemas.microsoft.com/office/drawing/2014/main" id="{00000000-0008-0000-0100-00002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4" name="Picture 3811" hidden="1">
          <a:extLst>
            <a:ext uri="{FF2B5EF4-FFF2-40B4-BE49-F238E27FC236}">
              <a16:creationId xmlns:a16="http://schemas.microsoft.com/office/drawing/2014/main" id="{00000000-0008-0000-0100-00002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5" name="Picture 3812" hidden="1">
          <a:extLst>
            <a:ext uri="{FF2B5EF4-FFF2-40B4-BE49-F238E27FC236}">
              <a16:creationId xmlns:a16="http://schemas.microsoft.com/office/drawing/2014/main" id="{00000000-0008-0000-0100-00002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6" name="Picture 3813" hidden="1">
          <a:extLst>
            <a:ext uri="{FF2B5EF4-FFF2-40B4-BE49-F238E27FC236}">
              <a16:creationId xmlns:a16="http://schemas.microsoft.com/office/drawing/2014/main" id="{00000000-0008-0000-0100-00002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7" name="Picture 3453" hidden="1">
          <a:extLst>
            <a:ext uri="{FF2B5EF4-FFF2-40B4-BE49-F238E27FC236}">
              <a16:creationId xmlns:a16="http://schemas.microsoft.com/office/drawing/2014/main" id="{00000000-0008-0000-0100-00002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8" name="Picture 3458" hidden="1">
          <a:extLst>
            <a:ext uri="{FF2B5EF4-FFF2-40B4-BE49-F238E27FC236}">
              <a16:creationId xmlns:a16="http://schemas.microsoft.com/office/drawing/2014/main" id="{00000000-0008-0000-0100-00002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59" name="Picture 3811" hidden="1">
          <a:extLst>
            <a:ext uri="{FF2B5EF4-FFF2-40B4-BE49-F238E27FC236}">
              <a16:creationId xmlns:a16="http://schemas.microsoft.com/office/drawing/2014/main" id="{00000000-0008-0000-0100-00002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60" name="Picture 3812" hidden="1">
          <a:extLst>
            <a:ext uri="{FF2B5EF4-FFF2-40B4-BE49-F238E27FC236}">
              <a16:creationId xmlns:a16="http://schemas.microsoft.com/office/drawing/2014/main" id="{00000000-0008-0000-0100-00002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61" name="Picture 3813" hidden="1">
          <a:extLst>
            <a:ext uri="{FF2B5EF4-FFF2-40B4-BE49-F238E27FC236}">
              <a16:creationId xmlns:a16="http://schemas.microsoft.com/office/drawing/2014/main" id="{00000000-0008-0000-0100-00002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62" name="Picture 3383" hidden="1">
          <a:extLst>
            <a:ext uri="{FF2B5EF4-FFF2-40B4-BE49-F238E27FC236}">
              <a16:creationId xmlns:a16="http://schemas.microsoft.com/office/drawing/2014/main" id="{00000000-0008-0000-0100-00002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63" name="Picture 3388" hidden="1">
          <a:extLst>
            <a:ext uri="{FF2B5EF4-FFF2-40B4-BE49-F238E27FC236}">
              <a16:creationId xmlns:a16="http://schemas.microsoft.com/office/drawing/2014/main" id="{00000000-0008-0000-0100-00002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64" name="Picture 3790" hidden="1">
          <a:extLst>
            <a:ext uri="{FF2B5EF4-FFF2-40B4-BE49-F238E27FC236}">
              <a16:creationId xmlns:a16="http://schemas.microsoft.com/office/drawing/2014/main" id="{00000000-0008-0000-0100-00003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4065" name="Picture 3791" hidden="1">
          <a:extLst>
            <a:ext uri="{FF2B5EF4-FFF2-40B4-BE49-F238E27FC236}">
              <a16:creationId xmlns:a16="http://schemas.microsoft.com/office/drawing/2014/main" id="{00000000-0008-0000-0100-00003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66" name="Picture 3393" hidden="1">
          <a:extLst>
            <a:ext uri="{FF2B5EF4-FFF2-40B4-BE49-F238E27FC236}">
              <a16:creationId xmlns:a16="http://schemas.microsoft.com/office/drawing/2014/main" id="{00000000-0008-0000-0100-00003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67" name="Picture 3398" hidden="1">
          <a:extLst>
            <a:ext uri="{FF2B5EF4-FFF2-40B4-BE49-F238E27FC236}">
              <a16:creationId xmlns:a16="http://schemas.microsoft.com/office/drawing/2014/main" id="{00000000-0008-0000-0100-00003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68" name="Picture 3793" hidden="1">
          <a:extLst>
            <a:ext uri="{FF2B5EF4-FFF2-40B4-BE49-F238E27FC236}">
              <a16:creationId xmlns:a16="http://schemas.microsoft.com/office/drawing/2014/main" id="{00000000-0008-0000-0100-00003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69" name="Picture 3794" hidden="1">
          <a:extLst>
            <a:ext uri="{FF2B5EF4-FFF2-40B4-BE49-F238E27FC236}">
              <a16:creationId xmlns:a16="http://schemas.microsoft.com/office/drawing/2014/main" id="{00000000-0008-0000-0100-00003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0" name="Picture 3795" hidden="1">
          <a:extLst>
            <a:ext uri="{FF2B5EF4-FFF2-40B4-BE49-F238E27FC236}">
              <a16:creationId xmlns:a16="http://schemas.microsoft.com/office/drawing/2014/main" id="{00000000-0008-0000-0100-00003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1" name="Picture 3423" hidden="1">
          <a:extLst>
            <a:ext uri="{FF2B5EF4-FFF2-40B4-BE49-F238E27FC236}">
              <a16:creationId xmlns:a16="http://schemas.microsoft.com/office/drawing/2014/main" id="{00000000-0008-0000-0100-00003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2" name="Picture 3428" hidden="1">
          <a:extLst>
            <a:ext uri="{FF2B5EF4-FFF2-40B4-BE49-F238E27FC236}">
              <a16:creationId xmlns:a16="http://schemas.microsoft.com/office/drawing/2014/main" id="{00000000-0008-0000-0100-00003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3" name="Picture 3802" hidden="1">
          <a:extLst>
            <a:ext uri="{FF2B5EF4-FFF2-40B4-BE49-F238E27FC236}">
              <a16:creationId xmlns:a16="http://schemas.microsoft.com/office/drawing/2014/main" id="{00000000-0008-0000-0100-00003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4" name="Picture 3803" hidden="1">
          <a:extLst>
            <a:ext uri="{FF2B5EF4-FFF2-40B4-BE49-F238E27FC236}">
              <a16:creationId xmlns:a16="http://schemas.microsoft.com/office/drawing/2014/main" id="{00000000-0008-0000-0100-00003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5" name="Picture 3804" hidden="1">
          <a:extLst>
            <a:ext uri="{FF2B5EF4-FFF2-40B4-BE49-F238E27FC236}">
              <a16:creationId xmlns:a16="http://schemas.microsoft.com/office/drawing/2014/main" id="{00000000-0008-0000-0100-00003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6" name="Picture 3463" hidden="1">
          <a:extLst>
            <a:ext uri="{FF2B5EF4-FFF2-40B4-BE49-F238E27FC236}">
              <a16:creationId xmlns:a16="http://schemas.microsoft.com/office/drawing/2014/main" id="{00000000-0008-0000-0100-00003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7" name="Picture 3468" hidden="1">
          <a:extLst>
            <a:ext uri="{FF2B5EF4-FFF2-40B4-BE49-F238E27FC236}">
              <a16:creationId xmlns:a16="http://schemas.microsoft.com/office/drawing/2014/main" id="{00000000-0008-0000-0100-00003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8" name="Picture 3814" hidden="1">
          <a:extLst>
            <a:ext uri="{FF2B5EF4-FFF2-40B4-BE49-F238E27FC236}">
              <a16:creationId xmlns:a16="http://schemas.microsoft.com/office/drawing/2014/main" id="{00000000-0008-0000-0100-00003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79" name="Picture 3815" hidden="1">
          <a:extLst>
            <a:ext uri="{FF2B5EF4-FFF2-40B4-BE49-F238E27FC236}">
              <a16:creationId xmlns:a16="http://schemas.microsoft.com/office/drawing/2014/main" id="{00000000-0008-0000-0100-00003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0" name="Picture 3816" hidden="1">
          <a:extLst>
            <a:ext uri="{FF2B5EF4-FFF2-40B4-BE49-F238E27FC236}">
              <a16:creationId xmlns:a16="http://schemas.microsoft.com/office/drawing/2014/main" id="{00000000-0008-0000-0100-00004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1" name="Picture 3453" hidden="1">
          <a:extLst>
            <a:ext uri="{FF2B5EF4-FFF2-40B4-BE49-F238E27FC236}">
              <a16:creationId xmlns:a16="http://schemas.microsoft.com/office/drawing/2014/main" id="{00000000-0008-0000-0100-00004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2" name="Picture 3458" hidden="1">
          <a:extLst>
            <a:ext uri="{FF2B5EF4-FFF2-40B4-BE49-F238E27FC236}">
              <a16:creationId xmlns:a16="http://schemas.microsoft.com/office/drawing/2014/main" id="{00000000-0008-0000-0100-00004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3" name="Picture 3811" hidden="1">
          <a:extLst>
            <a:ext uri="{FF2B5EF4-FFF2-40B4-BE49-F238E27FC236}">
              <a16:creationId xmlns:a16="http://schemas.microsoft.com/office/drawing/2014/main" id="{00000000-0008-0000-0100-00004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4" name="Picture 3812" hidden="1">
          <a:extLst>
            <a:ext uri="{FF2B5EF4-FFF2-40B4-BE49-F238E27FC236}">
              <a16:creationId xmlns:a16="http://schemas.microsoft.com/office/drawing/2014/main" id="{00000000-0008-0000-0100-00004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5" name="Picture 3813" hidden="1">
          <a:extLst>
            <a:ext uri="{FF2B5EF4-FFF2-40B4-BE49-F238E27FC236}">
              <a16:creationId xmlns:a16="http://schemas.microsoft.com/office/drawing/2014/main" id="{00000000-0008-0000-0100-00004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6" name="Picture 3453" hidden="1">
          <a:extLst>
            <a:ext uri="{FF2B5EF4-FFF2-40B4-BE49-F238E27FC236}">
              <a16:creationId xmlns:a16="http://schemas.microsoft.com/office/drawing/2014/main" id="{00000000-0008-0000-0100-00004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7" name="Picture 3458" hidden="1">
          <a:extLst>
            <a:ext uri="{FF2B5EF4-FFF2-40B4-BE49-F238E27FC236}">
              <a16:creationId xmlns:a16="http://schemas.microsoft.com/office/drawing/2014/main" id="{00000000-0008-0000-0100-00004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8" name="Picture 3811" hidden="1">
          <a:extLst>
            <a:ext uri="{FF2B5EF4-FFF2-40B4-BE49-F238E27FC236}">
              <a16:creationId xmlns:a16="http://schemas.microsoft.com/office/drawing/2014/main" id="{00000000-0008-0000-0100-00004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89" name="Picture 3812" hidden="1">
          <a:extLst>
            <a:ext uri="{FF2B5EF4-FFF2-40B4-BE49-F238E27FC236}">
              <a16:creationId xmlns:a16="http://schemas.microsoft.com/office/drawing/2014/main" id="{00000000-0008-0000-0100-00004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0" name="Picture 3813" hidden="1">
          <a:extLst>
            <a:ext uri="{FF2B5EF4-FFF2-40B4-BE49-F238E27FC236}">
              <a16:creationId xmlns:a16="http://schemas.microsoft.com/office/drawing/2014/main" id="{00000000-0008-0000-0100-00004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1" name="Picture 3453" hidden="1">
          <a:extLst>
            <a:ext uri="{FF2B5EF4-FFF2-40B4-BE49-F238E27FC236}">
              <a16:creationId xmlns:a16="http://schemas.microsoft.com/office/drawing/2014/main" id="{00000000-0008-0000-0100-00004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2" name="Picture 3458" hidden="1">
          <a:extLst>
            <a:ext uri="{FF2B5EF4-FFF2-40B4-BE49-F238E27FC236}">
              <a16:creationId xmlns:a16="http://schemas.microsoft.com/office/drawing/2014/main" id="{00000000-0008-0000-0100-00004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3" name="Picture 3811" hidden="1">
          <a:extLst>
            <a:ext uri="{FF2B5EF4-FFF2-40B4-BE49-F238E27FC236}">
              <a16:creationId xmlns:a16="http://schemas.microsoft.com/office/drawing/2014/main" id="{00000000-0008-0000-0100-00004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4" name="Picture 3812" hidden="1">
          <a:extLst>
            <a:ext uri="{FF2B5EF4-FFF2-40B4-BE49-F238E27FC236}">
              <a16:creationId xmlns:a16="http://schemas.microsoft.com/office/drawing/2014/main" id="{00000000-0008-0000-0100-00004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5" name="Picture 3813" hidden="1">
          <a:extLst>
            <a:ext uri="{FF2B5EF4-FFF2-40B4-BE49-F238E27FC236}">
              <a16:creationId xmlns:a16="http://schemas.microsoft.com/office/drawing/2014/main" id="{00000000-0008-0000-0100-00004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6" name="Picture 3453" hidden="1">
          <a:extLst>
            <a:ext uri="{FF2B5EF4-FFF2-40B4-BE49-F238E27FC236}">
              <a16:creationId xmlns:a16="http://schemas.microsoft.com/office/drawing/2014/main" id="{00000000-0008-0000-0100-00005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7" name="Picture 3458" hidden="1">
          <a:extLst>
            <a:ext uri="{FF2B5EF4-FFF2-40B4-BE49-F238E27FC236}">
              <a16:creationId xmlns:a16="http://schemas.microsoft.com/office/drawing/2014/main" id="{00000000-0008-0000-0100-00005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8" name="Picture 3811" hidden="1">
          <a:extLst>
            <a:ext uri="{FF2B5EF4-FFF2-40B4-BE49-F238E27FC236}">
              <a16:creationId xmlns:a16="http://schemas.microsoft.com/office/drawing/2014/main" id="{00000000-0008-0000-0100-00005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099" name="Picture 3812" hidden="1">
          <a:extLst>
            <a:ext uri="{FF2B5EF4-FFF2-40B4-BE49-F238E27FC236}">
              <a16:creationId xmlns:a16="http://schemas.microsoft.com/office/drawing/2014/main" id="{00000000-0008-0000-0100-00005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100" name="Picture 3813" hidden="1">
          <a:extLst>
            <a:ext uri="{FF2B5EF4-FFF2-40B4-BE49-F238E27FC236}">
              <a16:creationId xmlns:a16="http://schemas.microsoft.com/office/drawing/2014/main" id="{00000000-0008-0000-0100-00005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101" name="Picture 3453" hidden="1">
          <a:extLst>
            <a:ext uri="{FF2B5EF4-FFF2-40B4-BE49-F238E27FC236}">
              <a16:creationId xmlns:a16="http://schemas.microsoft.com/office/drawing/2014/main" id="{00000000-0008-0000-0100-00005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102" name="Picture 3458" hidden="1">
          <a:extLst>
            <a:ext uri="{FF2B5EF4-FFF2-40B4-BE49-F238E27FC236}">
              <a16:creationId xmlns:a16="http://schemas.microsoft.com/office/drawing/2014/main" id="{00000000-0008-0000-0100-00005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4103" name="Picture 3811" hidden="1">
          <a:extLst>
            <a:ext uri="{FF2B5EF4-FFF2-40B4-BE49-F238E27FC236}">
              <a16:creationId xmlns:a16="http://schemas.microsoft.com/office/drawing/2014/main" id="{00000000-0008-0000-0100-00005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04" name="Picture 3398" hidden="1">
          <a:extLst>
            <a:ext uri="{FF2B5EF4-FFF2-40B4-BE49-F238E27FC236}">
              <a16:creationId xmlns:a16="http://schemas.microsoft.com/office/drawing/2014/main" id="{00000000-0008-0000-0100-00005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05" name="Picture 3793" hidden="1">
          <a:extLst>
            <a:ext uri="{FF2B5EF4-FFF2-40B4-BE49-F238E27FC236}">
              <a16:creationId xmlns:a16="http://schemas.microsoft.com/office/drawing/2014/main" id="{00000000-0008-0000-0100-00005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06" name="Picture 3794" hidden="1">
          <a:extLst>
            <a:ext uri="{FF2B5EF4-FFF2-40B4-BE49-F238E27FC236}">
              <a16:creationId xmlns:a16="http://schemas.microsoft.com/office/drawing/2014/main" id="{00000000-0008-0000-0100-00005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07" name="Picture 3795" hidden="1">
          <a:extLst>
            <a:ext uri="{FF2B5EF4-FFF2-40B4-BE49-F238E27FC236}">
              <a16:creationId xmlns:a16="http://schemas.microsoft.com/office/drawing/2014/main" id="{00000000-0008-0000-0100-00005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08" name="Picture 3423" hidden="1">
          <a:extLst>
            <a:ext uri="{FF2B5EF4-FFF2-40B4-BE49-F238E27FC236}">
              <a16:creationId xmlns:a16="http://schemas.microsoft.com/office/drawing/2014/main" id="{00000000-0008-0000-0100-00005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09" name="Picture 3428" hidden="1">
          <a:extLst>
            <a:ext uri="{FF2B5EF4-FFF2-40B4-BE49-F238E27FC236}">
              <a16:creationId xmlns:a16="http://schemas.microsoft.com/office/drawing/2014/main" id="{00000000-0008-0000-0100-00005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0" name="Picture 3802" hidden="1">
          <a:extLst>
            <a:ext uri="{FF2B5EF4-FFF2-40B4-BE49-F238E27FC236}">
              <a16:creationId xmlns:a16="http://schemas.microsoft.com/office/drawing/2014/main" id="{00000000-0008-0000-0100-00005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1" name="Picture 3803" hidden="1">
          <a:extLst>
            <a:ext uri="{FF2B5EF4-FFF2-40B4-BE49-F238E27FC236}">
              <a16:creationId xmlns:a16="http://schemas.microsoft.com/office/drawing/2014/main" id="{00000000-0008-0000-0100-00005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2" name="Picture 3804" hidden="1">
          <a:extLst>
            <a:ext uri="{FF2B5EF4-FFF2-40B4-BE49-F238E27FC236}">
              <a16:creationId xmlns:a16="http://schemas.microsoft.com/office/drawing/2014/main" id="{00000000-0008-0000-0100-00006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3" name="Picture 3463" hidden="1">
          <a:extLst>
            <a:ext uri="{FF2B5EF4-FFF2-40B4-BE49-F238E27FC236}">
              <a16:creationId xmlns:a16="http://schemas.microsoft.com/office/drawing/2014/main" id="{00000000-0008-0000-0100-00006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4" name="Picture 3468" hidden="1">
          <a:extLst>
            <a:ext uri="{FF2B5EF4-FFF2-40B4-BE49-F238E27FC236}">
              <a16:creationId xmlns:a16="http://schemas.microsoft.com/office/drawing/2014/main" id="{00000000-0008-0000-0100-00006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5" name="Picture 3814" hidden="1">
          <a:extLst>
            <a:ext uri="{FF2B5EF4-FFF2-40B4-BE49-F238E27FC236}">
              <a16:creationId xmlns:a16="http://schemas.microsoft.com/office/drawing/2014/main" id="{00000000-0008-0000-0100-00006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6" name="Picture 3815" hidden="1">
          <a:extLst>
            <a:ext uri="{FF2B5EF4-FFF2-40B4-BE49-F238E27FC236}">
              <a16:creationId xmlns:a16="http://schemas.microsoft.com/office/drawing/2014/main" id="{00000000-0008-0000-0100-00006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7" name="Picture 3816" hidden="1">
          <a:extLst>
            <a:ext uri="{FF2B5EF4-FFF2-40B4-BE49-F238E27FC236}">
              <a16:creationId xmlns:a16="http://schemas.microsoft.com/office/drawing/2014/main" id="{00000000-0008-0000-0100-00006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8" name="Picture 3453" hidden="1">
          <a:extLst>
            <a:ext uri="{FF2B5EF4-FFF2-40B4-BE49-F238E27FC236}">
              <a16:creationId xmlns:a16="http://schemas.microsoft.com/office/drawing/2014/main" id="{00000000-0008-0000-0100-00006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19" name="Picture 3458" hidden="1">
          <a:extLst>
            <a:ext uri="{FF2B5EF4-FFF2-40B4-BE49-F238E27FC236}">
              <a16:creationId xmlns:a16="http://schemas.microsoft.com/office/drawing/2014/main" id="{00000000-0008-0000-0100-00006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0" name="Picture 3811" hidden="1">
          <a:extLst>
            <a:ext uri="{FF2B5EF4-FFF2-40B4-BE49-F238E27FC236}">
              <a16:creationId xmlns:a16="http://schemas.microsoft.com/office/drawing/2014/main" id="{00000000-0008-0000-0100-00006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1" name="Picture 3812" hidden="1">
          <a:extLst>
            <a:ext uri="{FF2B5EF4-FFF2-40B4-BE49-F238E27FC236}">
              <a16:creationId xmlns:a16="http://schemas.microsoft.com/office/drawing/2014/main" id="{00000000-0008-0000-0100-00006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2" name="Picture 3813" hidden="1">
          <a:extLst>
            <a:ext uri="{FF2B5EF4-FFF2-40B4-BE49-F238E27FC236}">
              <a16:creationId xmlns:a16="http://schemas.microsoft.com/office/drawing/2014/main" id="{00000000-0008-0000-0100-00006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3" name="Picture 3453" hidden="1">
          <a:extLst>
            <a:ext uri="{FF2B5EF4-FFF2-40B4-BE49-F238E27FC236}">
              <a16:creationId xmlns:a16="http://schemas.microsoft.com/office/drawing/2014/main" id="{00000000-0008-0000-0100-00006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4" name="Picture 3458" hidden="1">
          <a:extLst>
            <a:ext uri="{FF2B5EF4-FFF2-40B4-BE49-F238E27FC236}">
              <a16:creationId xmlns:a16="http://schemas.microsoft.com/office/drawing/2014/main" id="{00000000-0008-0000-0100-00006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5" name="Picture 3393" hidden="1">
          <a:extLst>
            <a:ext uri="{FF2B5EF4-FFF2-40B4-BE49-F238E27FC236}">
              <a16:creationId xmlns:a16="http://schemas.microsoft.com/office/drawing/2014/main" id="{00000000-0008-0000-0100-00006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6" name="Picture 3398" hidden="1">
          <a:extLst>
            <a:ext uri="{FF2B5EF4-FFF2-40B4-BE49-F238E27FC236}">
              <a16:creationId xmlns:a16="http://schemas.microsoft.com/office/drawing/2014/main" id="{00000000-0008-0000-0100-00006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7" name="Picture 3793" hidden="1">
          <a:extLst>
            <a:ext uri="{FF2B5EF4-FFF2-40B4-BE49-F238E27FC236}">
              <a16:creationId xmlns:a16="http://schemas.microsoft.com/office/drawing/2014/main" id="{00000000-0008-0000-0100-00006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8" name="Picture 3794" hidden="1">
          <a:extLst>
            <a:ext uri="{FF2B5EF4-FFF2-40B4-BE49-F238E27FC236}">
              <a16:creationId xmlns:a16="http://schemas.microsoft.com/office/drawing/2014/main" id="{00000000-0008-0000-0100-00007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29" name="Picture 3795" hidden="1">
          <a:extLst>
            <a:ext uri="{FF2B5EF4-FFF2-40B4-BE49-F238E27FC236}">
              <a16:creationId xmlns:a16="http://schemas.microsoft.com/office/drawing/2014/main" id="{00000000-0008-0000-0100-00007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0" name="Picture 3423" hidden="1">
          <a:extLst>
            <a:ext uri="{FF2B5EF4-FFF2-40B4-BE49-F238E27FC236}">
              <a16:creationId xmlns:a16="http://schemas.microsoft.com/office/drawing/2014/main" id="{00000000-0008-0000-0100-00007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1" name="Picture 3428" hidden="1">
          <a:extLst>
            <a:ext uri="{FF2B5EF4-FFF2-40B4-BE49-F238E27FC236}">
              <a16:creationId xmlns:a16="http://schemas.microsoft.com/office/drawing/2014/main" id="{00000000-0008-0000-0100-00007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2" name="Picture 3802" hidden="1">
          <a:extLst>
            <a:ext uri="{FF2B5EF4-FFF2-40B4-BE49-F238E27FC236}">
              <a16:creationId xmlns:a16="http://schemas.microsoft.com/office/drawing/2014/main" id="{00000000-0008-0000-0100-00007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3" name="Picture 3803" hidden="1">
          <a:extLst>
            <a:ext uri="{FF2B5EF4-FFF2-40B4-BE49-F238E27FC236}">
              <a16:creationId xmlns:a16="http://schemas.microsoft.com/office/drawing/2014/main" id="{00000000-0008-0000-0100-00007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4" name="Picture 3804" hidden="1">
          <a:extLst>
            <a:ext uri="{FF2B5EF4-FFF2-40B4-BE49-F238E27FC236}">
              <a16:creationId xmlns:a16="http://schemas.microsoft.com/office/drawing/2014/main" id="{00000000-0008-0000-0100-00007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5" name="Picture 3463" hidden="1">
          <a:extLst>
            <a:ext uri="{FF2B5EF4-FFF2-40B4-BE49-F238E27FC236}">
              <a16:creationId xmlns:a16="http://schemas.microsoft.com/office/drawing/2014/main" id="{00000000-0008-0000-0100-00007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6" name="Picture 3468" hidden="1">
          <a:extLst>
            <a:ext uri="{FF2B5EF4-FFF2-40B4-BE49-F238E27FC236}">
              <a16:creationId xmlns:a16="http://schemas.microsoft.com/office/drawing/2014/main" id="{00000000-0008-0000-0100-00007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7" name="Picture 3814" hidden="1">
          <a:extLst>
            <a:ext uri="{FF2B5EF4-FFF2-40B4-BE49-F238E27FC236}">
              <a16:creationId xmlns:a16="http://schemas.microsoft.com/office/drawing/2014/main" id="{00000000-0008-0000-0100-00007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8" name="Picture 3815" hidden="1">
          <a:extLst>
            <a:ext uri="{FF2B5EF4-FFF2-40B4-BE49-F238E27FC236}">
              <a16:creationId xmlns:a16="http://schemas.microsoft.com/office/drawing/2014/main" id="{00000000-0008-0000-0100-00007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39" name="Picture 3816" hidden="1">
          <a:extLst>
            <a:ext uri="{FF2B5EF4-FFF2-40B4-BE49-F238E27FC236}">
              <a16:creationId xmlns:a16="http://schemas.microsoft.com/office/drawing/2014/main" id="{00000000-0008-0000-0100-00007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0" name="Picture 3453" hidden="1">
          <a:extLst>
            <a:ext uri="{FF2B5EF4-FFF2-40B4-BE49-F238E27FC236}">
              <a16:creationId xmlns:a16="http://schemas.microsoft.com/office/drawing/2014/main" id="{00000000-0008-0000-0100-00007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1" name="Picture 3458" hidden="1">
          <a:extLst>
            <a:ext uri="{FF2B5EF4-FFF2-40B4-BE49-F238E27FC236}">
              <a16:creationId xmlns:a16="http://schemas.microsoft.com/office/drawing/2014/main" id="{00000000-0008-0000-0100-00007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2" name="Picture 3811" hidden="1">
          <a:extLst>
            <a:ext uri="{FF2B5EF4-FFF2-40B4-BE49-F238E27FC236}">
              <a16:creationId xmlns:a16="http://schemas.microsoft.com/office/drawing/2014/main" id="{00000000-0008-0000-0100-00007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3" name="Picture 3812" hidden="1">
          <a:extLst>
            <a:ext uri="{FF2B5EF4-FFF2-40B4-BE49-F238E27FC236}">
              <a16:creationId xmlns:a16="http://schemas.microsoft.com/office/drawing/2014/main" id="{00000000-0008-0000-0100-00007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4" name="Picture 3813" hidden="1">
          <a:extLst>
            <a:ext uri="{FF2B5EF4-FFF2-40B4-BE49-F238E27FC236}">
              <a16:creationId xmlns:a16="http://schemas.microsoft.com/office/drawing/2014/main" id="{00000000-0008-0000-0100-00008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5" name="Picture 3453" hidden="1">
          <a:extLst>
            <a:ext uri="{FF2B5EF4-FFF2-40B4-BE49-F238E27FC236}">
              <a16:creationId xmlns:a16="http://schemas.microsoft.com/office/drawing/2014/main" id="{00000000-0008-0000-0100-00008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6" name="Picture 3458" hidden="1">
          <a:extLst>
            <a:ext uri="{FF2B5EF4-FFF2-40B4-BE49-F238E27FC236}">
              <a16:creationId xmlns:a16="http://schemas.microsoft.com/office/drawing/2014/main" id="{00000000-0008-0000-0100-00008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7" name="Picture 3811" hidden="1">
          <a:extLst>
            <a:ext uri="{FF2B5EF4-FFF2-40B4-BE49-F238E27FC236}">
              <a16:creationId xmlns:a16="http://schemas.microsoft.com/office/drawing/2014/main" id="{00000000-0008-0000-0100-00008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8" name="Picture 3812" hidden="1">
          <a:extLst>
            <a:ext uri="{FF2B5EF4-FFF2-40B4-BE49-F238E27FC236}">
              <a16:creationId xmlns:a16="http://schemas.microsoft.com/office/drawing/2014/main" id="{00000000-0008-0000-0100-00008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49" name="Picture 3813" hidden="1">
          <a:extLst>
            <a:ext uri="{FF2B5EF4-FFF2-40B4-BE49-F238E27FC236}">
              <a16:creationId xmlns:a16="http://schemas.microsoft.com/office/drawing/2014/main" id="{00000000-0008-0000-0100-00008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0" name="Picture 3453" hidden="1">
          <a:extLst>
            <a:ext uri="{FF2B5EF4-FFF2-40B4-BE49-F238E27FC236}">
              <a16:creationId xmlns:a16="http://schemas.microsoft.com/office/drawing/2014/main" id="{00000000-0008-0000-0100-00008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1" name="Picture 3458" hidden="1">
          <a:extLst>
            <a:ext uri="{FF2B5EF4-FFF2-40B4-BE49-F238E27FC236}">
              <a16:creationId xmlns:a16="http://schemas.microsoft.com/office/drawing/2014/main" id="{00000000-0008-0000-0100-00008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2" name="Picture 3811" hidden="1">
          <a:extLst>
            <a:ext uri="{FF2B5EF4-FFF2-40B4-BE49-F238E27FC236}">
              <a16:creationId xmlns:a16="http://schemas.microsoft.com/office/drawing/2014/main" id="{00000000-0008-0000-0100-00008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3" name="Picture 3812" hidden="1">
          <a:extLst>
            <a:ext uri="{FF2B5EF4-FFF2-40B4-BE49-F238E27FC236}">
              <a16:creationId xmlns:a16="http://schemas.microsoft.com/office/drawing/2014/main" id="{00000000-0008-0000-0100-00008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4" name="Picture 3813" hidden="1">
          <a:extLst>
            <a:ext uri="{FF2B5EF4-FFF2-40B4-BE49-F238E27FC236}">
              <a16:creationId xmlns:a16="http://schemas.microsoft.com/office/drawing/2014/main" id="{00000000-0008-0000-0100-00008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5" name="Picture 3453" hidden="1">
          <a:extLst>
            <a:ext uri="{FF2B5EF4-FFF2-40B4-BE49-F238E27FC236}">
              <a16:creationId xmlns:a16="http://schemas.microsoft.com/office/drawing/2014/main" id="{00000000-0008-0000-0100-00008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6" name="Picture 3458" hidden="1">
          <a:extLst>
            <a:ext uri="{FF2B5EF4-FFF2-40B4-BE49-F238E27FC236}">
              <a16:creationId xmlns:a16="http://schemas.microsoft.com/office/drawing/2014/main" id="{00000000-0008-0000-0100-00008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7" name="Picture 3811" hidden="1">
          <a:extLst>
            <a:ext uri="{FF2B5EF4-FFF2-40B4-BE49-F238E27FC236}">
              <a16:creationId xmlns:a16="http://schemas.microsoft.com/office/drawing/2014/main" id="{00000000-0008-0000-0100-00008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8" name="Picture 3812" hidden="1">
          <a:extLst>
            <a:ext uri="{FF2B5EF4-FFF2-40B4-BE49-F238E27FC236}">
              <a16:creationId xmlns:a16="http://schemas.microsoft.com/office/drawing/2014/main" id="{00000000-0008-0000-0100-00008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59" name="Picture 3813" hidden="1">
          <a:extLst>
            <a:ext uri="{FF2B5EF4-FFF2-40B4-BE49-F238E27FC236}">
              <a16:creationId xmlns:a16="http://schemas.microsoft.com/office/drawing/2014/main" id="{00000000-0008-0000-0100-00008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0" name="Picture 3453" hidden="1">
          <a:extLst>
            <a:ext uri="{FF2B5EF4-FFF2-40B4-BE49-F238E27FC236}">
              <a16:creationId xmlns:a16="http://schemas.microsoft.com/office/drawing/2014/main" id="{00000000-0008-0000-0100-00009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1" name="Picture 3458" hidden="1">
          <a:extLst>
            <a:ext uri="{FF2B5EF4-FFF2-40B4-BE49-F238E27FC236}">
              <a16:creationId xmlns:a16="http://schemas.microsoft.com/office/drawing/2014/main" id="{00000000-0008-0000-0100-00009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2" name="Picture 3811" hidden="1">
          <a:extLst>
            <a:ext uri="{FF2B5EF4-FFF2-40B4-BE49-F238E27FC236}">
              <a16:creationId xmlns:a16="http://schemas.microsoft.com/office/drawing/2014/main" id="{00000000-0008-0000-0100-00009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3" name="Picture 3812" hidden="1">
          <a:extLst>
            <a:ext uri="{FF2B5EF4-FFF2-40B4-BE49-F238E27FC236}">
              <a16:creationId xmlns:a16="http://schemas.microsoft.com/office/drawing/2014/main" id="{00000000-0008-0000-0100-00009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4" name="Picture 3813" hidden="1">
          <a:extLst>
            <a:ext uri="{FF2B5EF4-FFF2-40B4-BE49-F238E27FC236}">
              <a16:creationId xmlns:a16="http://schemas.microsoft.com/office/drawing/2014/main" id="{00000000-0008-0000-0100-00009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5" name="Picture 3388" hidden="1">
          <a:extLst>
            <a:ext uri="{FF2B5EF4-FFF2-40B4-BE49-F238E27FC236}">
              <a16:creationId xmlns:a16="http://schemas.microsoft.com/office/drawing/2014/main" id="{00000000-0008-0000-0100-00009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6" name="Picture 3790" hidden="1">
          <a:extLst>
            <a:ext uri="{FF2B5EF4-FFF2-40B4-BE49-F238E27FC236}">
              <a16:creationId xmlns:a16="http://schemas.microsoft.com/office/drawing/2014/main" id="{00000000-0008-0000-0100-00009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7" name="Picture 3393" hidden="1">
          <a:extLst>
            <a:ext uri="{FF2B5EF4-FFF2-40B4-BE49-F238E27FC236}">
              <a16:creationId xmlns:a16="http://schemas.microsoft.com/office/drawing/2014/main" id="{00000000-0008-0000-0100-00009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8" name="Picture 3398" hidden="1">
          <a:extLst>
            <a:ext uri="{FF2B5EF4-FFF2-40B4-BE49-F238E27FC236}">
              <a16:creationId xmlns:a16="http://schemas.microsoft.com/office/drawing/2014/main" id="{00000000-0008-0000-0100-00009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69" name="Picture 3793" hidden="1">
          <a:extLst>
            <a:ext uri="{FF2B5EF4-FFF2-40B4-BE49-F238E27FC236}">
              <a16:creationId xmlns:a16="http://schemas.microsoft.com/office/drawing/2014/main" id="{00000000-0008-0000-0100-00009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70" name="Picture 3794" hidden="1">
          <a:extLst>
            <a:ext uri="{FF2B5EF4-FFF2-40B4-BE49-F238E27FC236}">
              <a16:creationId xmlns:a16="http://schemas.microsoft.com/office/drawing/2014/main" id="{00000000-0008-0000-0100-00009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71" name="Picture 3795" hidden="1">
          <a:extLst>
            <a:ext uri="{FF2B5EF4-FFF2-40B4-BE49-F238E27FC236}">
              <a16:creationId xmlns:a16="http://schemas.microsoft.com/office/drawing/2014/main" id="{00000000-0008-0000-0100-00009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72" name="Picture 3423" hidden="1">
          <a:extLst>
            <a:ext uri="{FF2B5EF4-FFF2-40B4-BE49-F238E27FC236}">
              <a16:creationId xmlns:a16="http://schemas.microsoft.com/office/drawing/2014/main" id="{00000000-0008-0000-0100-00009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73" name="Picture 3428" hidden="1">
          <a:extLst>
            <a:ext uri="{FF2B5EF4-FFF2-40B4-BE49-F238E27FC236}">
              <a16:creationId xmlns:a16="http://schemas.microsoft.com/office/drawing/2014/main" id="{00000000-0008-0000-0100-00009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74" name="Picture 3802" hidden="1">
          <a:extLst>
            <a:ext uri="{FF2B5EF4-FFF2-40B4-BE49-F238E27FC236}">
              <a16:creationId xmlns:a16="http://schemas.microsoft.com/office/drawing/2014/main" id="{00000000-0008-0000-0100-00009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75" name="Picture 3803" hidden="1">
          <a:extLst>
            <a:ext uri="{FF2B5EF4-FFF2-40B4-BE49-F238E27FC236}">
              <a16:creationId xmlns:a16="http://schemas.microsoft.com/office/drawing/2014/main" id="{00000000-0008-0000-0100-00009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176" name="Picture 3804" hidden="1">
          <a:extLst>
            <a:ext uri="{FF2B5EF4-FFF2-40B4-BE49-F238E27FC236}">
              <a16:creationId xmlns:a16="http://schemas.microsoft.com/office/drawing/2014/main" id="{00000000-0008-0000-0100-0000A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77" name="Picture 3393" hidden="1">
          <a:extLst>
            <a:ext uri="{FF2B5EF4-FFF2-40B4-BE49-F238E27FC236}">
              <a16:creationId xmlns:a16="http://schemas.microsoft.com/office/drawing/2014/main" id="{00000000-0008-0000-0100-0000A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78" name="Picture 3398" hidden="1">
          <a:extLst>
            <a:ext uri="{FF2B5EF4-FFF2-40B4-BE49-F238E27FC236}">
              <a16:creationId xmlns:a16="http://schemas.microsoft.com/office/drawing/2014/main" id="{00000000-0008-0000-0100-0000A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79" name="Picture 3793" hidden="1">
          <a:extLst>
            <a:ext uri="{FF2B5EF4-FFF2-40B4-BE49-F238E27FC236}">
              <a16:creationId xmlns:a16="http://schemas.microsoft.com/office/drawing/2014/main" id="{00000000-0008-0000-0100-0000A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0" name="Picture 3794" hidden="1">
          <a:extLst>
            <a:ext uri="{FF2B5EF4-FFF2-40B4-BE49-F238E27FC236}">
              <a16:creationId xmlns:a16="http://schemas.microsoft.com/office/drawing/2014/main" id="{00000000-0008-0000-0100-0000A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1" name="Picture 3795" hidden="1">
          <a:extLst>
            <a:ext uri="{FF2B5EF4-FFF2-40B4-BE49-F238E27FC236}">
              <a16:creationId xmlns:a16="http://schemas.microsoft.com/office/drawing/2014/main" id="{00000000-0008-0000-0100-0000A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2" name="Picture 3423" hidden="1">
          <a:extLst>
            <a:ext uri="{FF2B5EF4-FFF2-40B4-BE49-F238E27FC236}">
              <a16:creationId xmlns:a16="http://schemas.microsoft.com/office/drawing/2014/main" id="{00000000-0008-0000-0100-0000A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3" name="Picture 3428" hidden="1">
          <a:extLst>
            <a:ext uri="{FF2B5EF4-FFF2-40B4-BE49-F238E27FC236}">
              <a16:creationId xmlns:a16="http://schemas.microsoft.com/office/drawing/2014/main" id="{00000000-0008-0000-0100-0000A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4" name="Picture 3802" hidden="1">
          <a:extLst>
            <a:ext uri="{FF2B5EF4-FFF2-40B4-BE49-F238E27FC236}">
              <a16:creationId xmlns:a16="http://schemas.microsoft.com/office/drawing/2014/main" id="{00000000-0008-0000-0100-0000A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5" name="Picture 3803" hidden="1">
          <a:extLst>
            <a:ext uri="{FF2B5EF4-FFF2-40B4-BE49-F238E27FC236}">
              <a16:creationId xmlns:a16="http://schemas.microsoft.com/office/drawing/2014/main" id="{00000000-0008-0000-0100-0000A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6" name="Picture 3804" hidden="1">
          <a:extLst>
            <a:ext uri="{FF2B5EF4-FFF2-40B4-BE49-F238E27FC236}">
              <a16:creationId xmlns:a16="http://schemas.microsoft.com/office/drawing/2014/main" id="{00000000-0008-0000-0100-0000A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7" name="Picture 3463" hidden="1">
          <a:extLst>
            <a:ext uri="{FF2B5EF4-FFF2-40B4-BE49-F238E27FC236}">
              <a16:creationId xmlns:a16="http://schemas.microsoft.com/office/drawing/2014/main" id="{00000000-0008-0000-0100-0000A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8" name="Picture 3468" hidden="1">
          <a:extLst>
            <a:ext uri="{FF2B5EF4-FFF2-40B4-BE49-F238E27FC236}">
              <a16:creationId xmlns:a16="http://schemas.microsoft.com/office/drawing/2014/main" id="{00000000-0008-0000-0100-0000A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89" name="Picture 3814" hidden="1">
          <a:extLst>
            <a:ext uri="{FF2B5EF4-FFF2-40B4-BE49-F238E27FC236}">
              <a16:creationId xmlns:a16="http://schemas.microsoft.com/office/drawing/2014/main" id="{00000000-0008-0000-0100-0000A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0" name="Picture 3815" hidden="1">
          <a:extLst>
            <a:ext uri="{FF2B5EF4-FFF2-40B4-BE49-F238E27FC236}">
              <a16:creationId xmlns:a16="http://schemas.microsoft.com/office/drawing/2014/main" id="{00000000-0008-0000-0100-0000A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1" name="Picture 3816" hidden="1">
          <a:extLst>
            <a:ext uri="{FF2B5EF4-FFF2-40B4-BE49-F238E27FC236}">
              <a16:creationId xmlns:a16="http://schemas.microsoft.com/office/drawing/2014/main" id="{00000000-0008-0000-0100-0000A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2" name="Picture 3453" hidden="1">
          <a:extLst>
            <a:ext uri="{FF2B5EF4-FFF2-40B4-BE49-F238E27FC236}">
              <a16:creationId xmlns:a16="http://schemas.microsoft.com/office/drawing/2014/main" id="{00000000-0008-0000-0100-0000B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3" name="Picture 3458" hidden="1">
          <a:extLst>
            <a:ext uri="{FF2B5EF4-FFF2-40B4-BE49-F238E27FC236}">
              <a16:creationId xmlns:a16="http://schemas.microsoft.com/office/drawing/2014/main" id="{00000000-0008-0000-0100-0000B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4" name="Picture 3811" hidden="1">
          <a:extLst>
            <a:ext uri="{FF2B5EF4-FFF2-40B4-BE49-F238E27FC236}">
              <a16:creationId xmlns:a16="http://schemas.microsoft.com/office/drawing/2014/main" id="{00000000-0008-0000-0100-0000B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5" name="Picture 3813" hidden="1">
          <a:extLst>
            <a:ext uri="{FF2B5EF4-FFF2-40B4-BE49-F238E27FC236}">
              <a16:creationId xmlns:a16="http://schemas.microsoft.com/office/drawing/2014/main" id="{00000000-0008-0000-0100-0000B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6" name="Picture 3453" hidden="1">
          <a:extLst>
            <a:ext uri="{FF2B5EF4-FFF2-40B4-BE49-F238E27FC236}">
              <a16:creationId xmlns:a16="http://schemas.microsoft.com/office/drawing/2014/main" id="{00000000-0008-0000-0100-0000B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7" name="Picture 3458" hidden="1">
          <a:extLst>
            <a:ext uri="{FF2B5EF4-FFF2-40B4-BE49-F238E27FC236}">
              <a16:creationId xmlns:a16="http://schemas.microsoft.com/office/drawing/2014/main" id="{00000000-0008-0000-0100-0000B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8" name="Picture 3811" hidden="1">
          <a:extLst>
            <a:ext uri="{FF2B5EF4-FFF2-40B4-BE49-F238E27FC236}">
              <a16:creationId xmlns:a16="http://schemas.microsoft.com/office/drawing/2014/main" id="{00000000-0008-0000-0100-0000B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199" name="Picture 3812" hidden="1">
          <a:extLst>
            <a:ext uri="{FF2B5EF4-FFF2-40B4-BE49-F238E27FC236}">
              <a16:creationId xmlns:a16="http://schemas.microsoft.com/office/drawing/2014/main" id="{00000000-0008-0000-0100-0000B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0" name="Picture 3813" hidden="1">
          <a:extLst>
            <a:ext uri="{FF2B5EF4-FFF2-40B4-BE49-F238E27FC236}">
              <a16:creationId xmlns:a16="http://schemas.microsoft.com/office/drawing/2014/main" id="{00000000-0008-0000-0100-0000B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1" name="Picture 3453" hidden="1">
          <a:extLst>
            <a:ext uri="{FF2B5EF4-FFF2-40B4-BE49-F238E27FC236}">
              <a16:creationId xmlns:a16="http://schemas.microsoft.com/office/drawing/2014/main" id="{00000000-0008-0000-0100-0000B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2" name="Picture 3458" hidden="1">
          <a:extLst>
            <a:ext uri="{FF2B5EF4-FFF2-40B4-BE49-F238E27FC236}">
              <a16:creationId xmlns:a16="http://schemas.microsoft.com/office/drawing/2014/main" id="{00000000-0008-0000-0100-0000B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3" name="Picture 3811" hidden="1">
          <a:extLst>
            <a:ext uri="{FF2B5EF4-FFF2-40B4-BE49-F238E27FC236}">
              <a16:creationId xmlns:a16="http://schemas.microsoft.com/office/drawing/2014/main" id="{00000000-0008-0000-0100-0000B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4" name="Picture 3812" hidden="1">
          <a:extLst>
            <a:ext uri="{FF2B5EF4-FFF2-40B4-BE49-F238E27FC236}">
              <a16:creationId xmlns:a16="http://schemas.microsoft.com/office/drawing/2014/main" id="{00000000-0008-0000-0100-0000B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5" name="Picture 3813" hidden="1">
          <a:extLst>
            <a:ext uri="{FF2B5EF4-FFF2-40B4-BE49-F238E27FC236}">
              <a16:creationId xmlns:a16="http://schemas.microsoft.com/office/drawing/2014/main" id="{00000000-0008-0000-0100-0000B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6" name="Picture 3453" hidden="1">
          <a:extLst>
            <a:ext uri="{FF2B5EF4-FFF2-40B4-BE49-F238E27FC236}">
              <a16:creationId xmlns:a16="http://schemas.microsoft.com/office/drawing/2014/main" id="{00000000-0008-0000-0100-0000B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7" name="Picture 3458" hidden="1">
          <a:extLst>
            <a:ext uri="{FF2B5EF4-FFF2-40B4-BE49-F238E27FC236}">
              <a16:creationId xmlns:a16="http://schemas.microsoft.com/office/drawing/2014/main" id="{00000000-0008-0000-0100-0000B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8" name="Picture 3811" hidden="1">
          <a:extLst>
            <a:ext uri="{FF2B5EF4-FFF2-40B4-BE49-F238E27FC236}">
              <a16:creationId xmlns:a16="http://schemas.microsoft.com/office/drawing/2014/main" id="{00000000-0008-0000-0100-0000C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09" name="Picture 3812" hidden="1">
          <a:extLst>
            <a:ext uri="{FF2B5EF4-FFF2-40B4-BE49-F238E27FC236}">
              <a16:creationId xmlns:a16="http://schemas.microsoft.com/office/drawing/2014/main" id="{00000000-0008-0000-0100-0000C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10" name="Picture 3813" hidden="1">
          <a:extLst>
            <a:ext uri="{FF2B5EF4-FFF2-40B4-BE49-F238E27FC236}">
              <a16:creationId xmlns:a16="http://schemas.microsoft.com/office/drawing/2014/main" id="{00000000-0008-0000-0100-0000C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11" name="Picture 3453" hidden="1">
          <a:extLst>
            <a:ext uri="{FF2B5EF4-FFF2-40B4-BE49-F238E27FC236}">
              <a16:creationId xmlns:a16="http://schemas.microsoft.com/office/drawing/2014/main" id="{00000000-0008-0000-0100-0000C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12" name="Picture 3458" hidden="1">
          <a:extLst>
            <a:ext uri="{FF2B5EF4-FFF2-40B4-BE49-F238E27FC236}">
              <a16:creationId xmlns:a16="http://schemas.microsoft.com/office/drawing/2014/main" id="{00000000-0008-0000-0100-0000C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13" name="Picture 3811" hidden="1">
          <a:extLst>
            <a:ext uri="{FF2B5EF4-FFF2-40B4-BE49-F238E27FC236}">
              <a16:creationId xmlns:a16="http://schemas.microsoft.com/office/drawing/2014/main" id="{00000000-0008-0000-0100-0000C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14" name="Picture 3812" hidden="1">
          <a:extLst>
            <a:ext uri="{FF2B5EF4-FFF2-40B4-BE49-F238E27FC236}">
              <a16:creationId xmlns:a16="http://schemas.microsoft.com/office/drawing/2014/main" id="{00000000-0008-0000-0100-0000C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15" name="Picture 3813" hidden="1">
          <a:extLst>
            <a:ext uri="{FF2B5EF4-FFF2-40B4-BE49-F238E27FC236}">
              <a16:creationId xmlns:a16="http://schemas.microsoft.com/office/drawing/2014/main" id="{00000000-0008-0000-0100-0000C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16" name="Picture 3393" hidden="1">
          <a:extLst>
            <a:ext uri="{FF2B5EF4-FFF2-40B4-BE49-F238E27FC236}">
              <a16:creationId xmlns:a16="http://schemas.microsoft.com/office/drawing/2014/main" id="{00000000-0008-0000-0100-0000C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17" name="Picture 3398" hidden="1">
          <a:extLst>
            <a:ext uri="{FF2B5EF4-FFF2-40B4-BE49-F238E27FC236}">
              <a16:creationId xmlns:a16="http://schemas.microsoft.com/office/drawing/2014/main" id="{00000000-0008-0000-0100-0000C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18" name="Picture 3793" hidden="1">
          <a:extLst>
            <a:ext uri="{FF2B5EF4-FFF2-40B4-BE49-F238E27FC236}">
              <a16:creationId xmlns:a16="http://schemas.microsoft.com/office/drawing/2014/main" id="{00000000-0008-0000-0100-0000C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19" name="Picture 3794" hidden="1">
          <a:extLst>
            <a:ext uri="{FF2B5EF4-FFF2-40B4-BE49-F238E27FC236}">
              <a16:creationId xmlns:a16="http://schemas.microsoft.com/office/drawing/2014/main" id="{00000000-0008-0000-0100-0000C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0" name="Picture 3795" hidden="1">
          <a:extLst>
            <a:ext uri="{FF2B5EF4-FFF2-40B4-BE49-F238E27FC236}">
              <a16:creationId xmlns:a16="http://schemas.microsoft.com/office/drawing/2014/main" id="{00000000-0008-0000-0100-0000C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1" name="Picture 3423" hidden="1">
          <a:extLst>
            <a:ext uri="{FF2B5EF4-FFF2-40B4-BE49-F238E27FC236}">
              <a16:creationId xmlns:a16="http://schemas.microsoft.com/office/drawing/2014/main" id="{00000000-0008-0000-0100-0000C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2" name="Picture 3428" hidden="1">
          <a:extLst>
            <a:ext uri="{FF2B5EF4-FFF2-40B4-BE49-F238E27FC236}">
              <a16:creationId xmlns:a16="http://schemas.microsoft.com/office/drawing/2014/main" id="{00000000-0008-0000-0100-0000C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3" name="Picture 3802" hidden="1">
          <a:extLst>
            <a:ext uri="{FF2B5EF4-FFF2-40B4-BE49-F238E27FC236}">
              <a16:creationId xmlns:a16="http://schemas.microsoft.com/office/drawing/2014/main" id="{00000000-0008-0000-0100-0000C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4" name="Picture 3803" hidden="1">
          <a:extLst>
            <a:ext uri="{FF2B5EF4-FFF2-40B4-BE49-F238E27FC236}">
              <a16:creationId xmlns:a16="http://schemas.microsoft.com/office/drawing/2014/main" id="{00000000-0008-0000-0100-0000D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5" name="Picture 3804" hidden="1">
          <a:extLst>
            <a:ext uri="{FF2B5EF4-FFF2-40B4-BE49-F238E27FC236}">
              <a16:creationId xmlns:a16="http://schemas.microsoft.com/office/drawing/2014/main" id="{00000000-0008-0000-0100-0000D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6" name="Picture 3463" hidden="1">
          <a:extLst>
            <a:ext uri="{FF2B5EF4-FFF2-40B4-BE49-F238E27FC236}">
              <a16:creationId xmlns:a16="http://schemas.microsoft.com/office/drawing/2014/main" id="{00000000-0008-0000-0100-0000D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7" name="Picture 3468" hidden="1">
          <a:extLst>
            <a:ext uri="{FF2B5EF4-FFF2-40B4-BE49-F238E27FC236}">
              <a16:creationId xmlns:a16="http://schemas.microsoft.com/office/drawing/2014/main" id="{00000000-0008-0000-0100-0000D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8" name="Picture 3814" hidden="1">
          <a:extLst>
            <a:ext uri="{FF2B5EF4-FFF2-40B4-BE49-F238E27FC236}">
              <a16:creationId xmlns:a16="http://schemas.microsoft.com/office/drawing/2014/main" id="{00000000-0008-0000-0100-0000D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29" name="Picture 3815" hidden="1">
          <a:extLst>
            <a:ext uri="{FF2B5EF4-FFF2-40B4-BE49-F238E27FC236}">
              <a16:creationId xmlns:a16="http://schemas.microsoft.com/office/drawing/2014/main" id="{00000000-0008-0000-0100-0000D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0" name="Picture 3816" hidden="1">
          <a:extLst>
            <a:ext uri="{FF2B5EF4-FFF2-40B4-BE49-F238E27FC236}">
              <a16:creationId xmlns:a16="http://schemas.microsoft.com/office/drawing/2014/main" id="{00000000-0008-0000-0100-0000D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1" name="Picture 3453" hidden="1">
          <a:extLst>
            <a:ext uri="{FF2B5EF4-FFF2-40B4-BE49-F238E27FC236}">
              <a16:creationId xmlns:a16="http://schemas.microsoft.com/office/drawing/2014/main" id="{00000000-0008-0000-0100-0000D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2" name="Picture 3458" hidden="1">
          <a:extLst>
            <a:ext uri="{FF2B5EF4-FFF2-40B4-BE49-F238E27FC236}">
              <a16:creationId xmlns:a16="http://schemas.microsoft.com/office/drawing/2014/main" id="{00000000-0008-0000-0100-0000D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3" name="Picture 3811" hidden="1">
          <a:extLst>
            <a:ext uri="{FF2B5EF4-FFF2-40B4-BE49-F238E27FC236}">
              <a16:creationId xmlns:a16="http://schemas.microsoft.com/office/drawing/2014/main" id="{00000000-0008-0000-0100-0000D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4" name="Picture 3812" hidden="1">
          <a:extLst>
            <a:ext uri="{FF2B5EF4-FFF2-40B4-BE49-F238E27FC236}">
              <a16:creationId xmlns:a16="http://schemas.microsoft.com/office/drawing/2014/main" id="{00000000-0008-0000-0100-0000D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5" name="Picture 3813" hidden="1">
          <a:extLst>
            <a:ext uri="{FF2B5EF4-FFF2-40B4-BE49-F238E27FC236}">
              <a16:creationId xmlns:a16="http://schemas.microsoft.com/office/drawing/2014/main" id="{00000000-0008-0000-0100-0000D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6" name="Picture 3453" hidden="1">
          <a:extLst>
            <a:ext uri="{FF2B5EF4-FFF2-40B4-BE49-F238E27FC236}">
              <a16:creationId xmlns:a16="http://schemas.microsoft.com/office/drawing/2014/main" id="{00000000-0008-0000-0100-0000D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7" name="Picture 3458" hidden="1">
          <a:extLst>
            <a:ext uri="{FF2B5EF4-FFF2-40B4-BE49-F238E27FC236}">
              <a16:creationId xmlns:a16="http://schemas.microsoft.com/office/drawing/2014/main" id="{00000000-0008-0000-0100-0000D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8" name="Picture 3811" hidden="1">
          <a:extLst>
            <a:ext uri="{FF2B5EF4-FFF2-40B4-BE49-F238E27FC236}">
              <a16:creationId xmlns:a16="http://schemas.microsoft.com/office/drawing/2014/main" id="{00000000-0008-0000-0100-0000D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39" name="Picture 3812" hidden="1">
          <a:extLst>
            <a:ext uri="{FF2B5EF4-FFF2-40B4-BE49-F238E27FC236}">
              <a16:creationId xmlns:a16="http://schemas.microsoft.com/office/drawing/2014/main" id="{00000000-0008-0000-0100-0000D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0" name="Picture 3813" hidden="1">
          <a:extLst>
            <a:ext uri="{FF2B5EF4-FFF2-40B4-BE49-F238E27FC236}">
              <a16:creationId xmlns:a16="http://schemas.microsoft.com/office/drawing/2014/main" id="{00000000-0008-0000-0100-0000E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1" name="Picture 3453" hidden="1">
          <a:extLst>
            <a:ext uri="{FF2B5EF4-FFF2-40B4-BE49-F238E27FC236}">
              <a16:creationId xmlns:a16="http://schemas.microsoft.com/office/drawing/2014/main" id="{00000000-0008-0000-0100-0000E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2" name="Picture 3458" hidden="1">
          <a:extLst>
            <a:ext uri="{FF2B5EF4-FFF2-40B4-BE49-F238E27FC236}">
              <a16:creationId xmlns:a16="http://schemas.microsoft.com/office/drawing/2014/main" id="{00000000-0008-0000-0100-0000E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3" name="Picture 3811" hidden="1">
          <a:extLst>
            <a:ext uri="{FF2B5EF4-FFF2-40B4-BE49-F238E27FC236}">
              <a16:creationId xmlns:a16="http://schemas.microsoft.com/office/drawing/2014/main" id="{00000000-0008-0000-0100-0000E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4" name="Picture 3812" hidden="1">
          <a:extLst>
            <a:ext uri="{FF2B5EF4-FFF2-40B4-BE49-F238E27FC236}">
              <a16:creationId xmlns:a16="http://schemas.microsoft.com/office/drawing/2014/main" id="{00000000-0008-0000-0100-0000E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5" name="Picture 3813" hidden="1">
          <a:extLst>
            <a:ext uri="{FF2B5EF4-FFF2-40B4-BE49-F238E27FC236}">
              <a16:creationId xmlns:a16="http://schemas.microsoft.com/office/drawing/2014/main" id="{00000000-0008-0000-0100-0000E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6" name="Picture 3453" hidden="1">
          <a:extLst>
            <a:ext uri="{FF2B5EF4-FFF2-40B4-BE49-F238E27FC236}">
              <a16:creationId xmlns:a16="http://schemas.microsoft.com/office/drawing/2014/main" id="{00000000-0008-0000-0100-0000E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7" name="Picture 3458" hidden="1">
          <a:extLst>
            <a:ext uri="{FF2B5EF4-FFF2-40B4-BE49-F238E27FC236}">
              <a16:creationId xmlns:a16="http://schemas.microsoft.com/office/drawing/2014/main" id="{00000000-0008-0000-0100-0000E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8" name="Picture 3811" hidden="1">
          <a:extLst>
            <a:ext uri="{FF2B5EF4-FFF2-40B4-BE49-F238E27FC236}">
              <a16:creationId xmlns:a16="http://schemas.microsoft.com/office/drawing/2014/main" id="{00000000-0008-0000-0100-0000E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49" name="Picture 3812" hidden="1">
          <a:extLst>
            <a:ext uri="{FF2B5EF4-FFF2-40B4-BE49-F238E27FC236}">
              <a16:creationId xmlns:a16="http://schemas.microsoft.com/office/drawing/2014/main" id="{00000000-0008-0000-0100-0000E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50" name="Picture 3813" hidden="1">
          <a:extLst>
            <a:ext uri="{FF2B5EF4-FFF2-40B4-BE49-F238E27FC236}">
              <a16:creationId xmlns:a16="http://schemas.microsoft.com/office/drawing/2014/main" id="{00000000-0008-0000-0100-0000E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51" name="Picture 3453" hidden="1">
          <a:extLst>
            <a:ext uri="{FF2B5EF4-FFF2-40B4-BE49-F238E27FC236}">
              <a16:creationId xmlns:a16="http://schemas.microsoft.com/office/drawing/2014/main" id="{00000000-0008-0000-0100-0000E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52" name="Picture 3458" hidden="1">
          <a:extLst>
            <a:ext uri="{FF2B5EF4-FFF2-40B4-BE49-F238E27FC236}">
              <a16:creationId xmlns:a16="http://schemas.microsoft.com/office/drawing/2014/main" id="{00000000-0008-0000-0100-0000E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53" name="Picture 3811" hidden="1">
          <a:extLst>
            <a:ext uri="{FF2B5EF4-FFF2-40B4-BE49-F238E27FC236}">
              <a16:creationId xmlns:a16="http://schemas.microsoft.com/office/drawing/2014/main" id="{00000000-0008-0000-0100-0000E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54" name="Picture 3393" hidden="1">
          <a:extLst>
            <a:ext uri="{FF2B5EF4-FFF2-40B4-BE49-F238E27FC236}">
              <a16:creationId xmlns:a16="http://schemas.microsoft.com/office/drawing/2014/main" id="{00000000-0008-0000-0100-0000E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55" name="Picture 3398" hidden="1">
          <a:extLst>
            <a:ext uri="{FF2B5EF4-FFF2-40B4-BE49-F238E27FC236}">
              <a16:creationId xmlns:a16="http://schemas.microsoft.com/office/drawing/2014/main" id="{00000000-0008-0000-0100-0000E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56" name="Picture 3793" hidden="1">
          <a:extLst>
            <a:ext uri="{FF2B5EF4-FFF2-40B4-BE49-F238E27FC236}">
              <a16:creationId xmlns:a16="http://schemas.microsoft.com/office/drawing/2014/main" id="{00000000-0008-0000-0100-0000F0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57" name="Picture 3794" hidden="1">
          <a:extLst>
            <a:ext uri="{FF2B5EF4-FFF2-40B4-BE49-F238E27FC236}">
              <a16:creationId xmlns:a16="http://schemas.microsoft.com/office/drawing/2014/main" id="{00000000-0008-0000-0100-0000F1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58" name="Picture 3795" hidden="1">
          <a:extLst>
            <a:ext uri="{FF2B5EF4-FFF2-40B4-BE49-F238E27FC236}">
              <a16:creationId xmlns:a16="http://schemas.microsoft.com/office/drawing/2014/main" id="{00000000-0008-0000-0100-0000F2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59" name="Picture 3423" hidden="1">
          <a:extLst>
            <a:ext uri="{FF2B5EF4-FFF2-40B4-BE49-F238E27FC236}">
              <a16:creationId xmlns:a16="http://schemas.microsoft.com/office/drawing/2014/main" id="{00000000-0008-0000-0100-0000F3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0" name="Picture 3428" hidden="1">
          <a:extLst>
            <a:ext uri="{FF2B5EF4-FFF2-40B4-BE49-F238E27FC236}">
              <a16:creationId xmlns:a16="http://schemas.microsoft.com/office/drawing/2014/main" id="{00000000-0008-0000-0100-0000F4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1" name="Picture 3802" hidden="1">
          <a:extLst>
            <a:ext uri="{FF2B5EF4-FFF2-40B4-BE49-F238E27FC236}">
              <a16:creationId xmlns:a16="http://schemas.microsoft.com/office/drawing/2014/main" id="{00000000-0008-0000-0100-0000F5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2" name="Picture 3803" hidden="1">
          <a:extLst>
            <a:ext uri="{FF2B5EF4-FFF2-40B4-BE49-F238E27FC236}">
              <a16:creationId xmlns:a16="http://schemas.microsoft.com/office/drawing/2014/main" id="{00000000-0008-0000-0100-0000F6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3" name="Picture 3804" hidden="1">
          <a:extLst>
            <a:ext uri="{FF2B5EF4-FFF2-40B4-BE49-F238E27FC236}">
              <a16:creationId xmlns:a16="http://schemas.microsoft.com/office/drawing/2014/main" id="{00000000-0008-0000-0100-0000F7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4" name="Picture 3463" hidden="1">
          <a:extLst>
            <a:ext uri="{FF2B5EF4-FFF2-40B4-BE49-F238E27FC236}">
              <a16:creationId xmlns:a16="http://schemas.microsoft.com/office/drawing/2014/main" id="{00000000-0008-0000-0100-0000F8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5" name="Picture 3468" hidden="1">
          <a:extLst>
            <a:ext uri="{FF2B5EF4-FFF2-40B4-BE49-F238E27FC236}">
              <a16:creationId xmlns:a16="http://schemas.microsoft.com/office/drawing/2014/main" id="{00000000-0008-0000-0100-0000F9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6" name="Picture 3814" hidden="1">
          <a:extLst>
            <a:ext uri="{FF2B5EF4-FFF2-40B4-BE49-F238E27FC236}">
              <a16:creationId xmlns:a16="http://schemas.microsoft.com/office/drawing/2014/main" id="{00000000-0008-0000-0100-0000FA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7" name="Picture 3815" hidden="1">
          <a:extLst>
            <a:ext uri="{FF2B5EF4-FFF2-40B4-BE49-F238E27FC236}">
              <a16:creationId xmlns:a16="http://schemas.microsoft.com/office/drawing/2014/main" id="{00000000-0008-0000-0100-0000FB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8" name="Picture 3816" hidden="1">
          <a:extLst>
            <a:ext uri="{FF2B5EF4-FFF2-40B4-BE49-F238E27FC236}">
              <a16:creationId xmlns:a16="http://schemas.microsoft.com/office/drawing/2014/main" id="{00000000-0008-0000-0100-0000FC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69" name="Picture 3453" hidden="1">
          <a:extLst>
            <a:ext uri="{FF2B5EF4-FFF2-40B4-BE49-F238E27FC236}">
              <a16:creationId xmlns:a16="http://schemas.microsoft.com/office/drawing/2014/main" id="{00000000-0008-0000-0100-0000FD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0" name="Picture 3458" hidden="1">
          <a:extLst>
            <a:ext uri="{FF2B5EF4-FFF2-40B4-BE49-F238E27FC236}">
              <a16:creationId xmlns:a16="http://schemas.microsoft.com/office/drawing/2014/main" id="{00000000-0008-0000-0100-0000FE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1" name="Picture 3811" hidden="1">
          <a:extLst>
            <a:ext uri="{FF2B5EF4-FFF2-40B4-BE49-F238E27FC236}">
              <a16:creationId xmlns:a16="http://schemas.microsoft.com/office/drawing/2014/main" id="{00000000-0008-0000-0100-0000FF0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2" name="Picture 3812" hidden="1">
          <a:extLst>
            <a:ext uri="{FF2B5EF4-FFF2-40B4-BE49-F238E27FC236}">
              <a16:creationId xmlns:a16="http://schemas.microsoft.com/office/drawing/2014/main" id="{00000000-0008-0000-0100-00000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3" name="Picture 3813" hidden="1">
          <a:extLst>
            <a:ext uri="{FF2B5EF4-FFF2-40B4-BE49-F238E27FC236}">
              <a16:creationId xmlns:a16="http://schemas.microsoft.com/office/drawing/2014/main" id="{00000000-0008-0000-0100-00000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4" name="Picture 3453" hidden="1">
          <a:extLst>
            <a:ext uri="{FF2B5EF4-FFF2-40B4-BE49-F238E27FC236}">
              <a16:creationId xmlns:a16="http://schemas.microsoft.com/office/drawing/2014/main" id="{00000000-0008-0000-0100-00000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5" name="Picture 3458" hidden="1">
          <a:extLst>
            <a:ext uri="{FF2B5EF4-FFF2-40B4-BE49-F238E27FC236}">
              <a16:creationId xmlns:a16="http://schemas.microsoft.com/office/drawing/2014/main" id="{00000000-0008-0000-0100-00000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6" name="Picture 3811" hidden="1">
          <a:extLst>
            <a:ext uri="{FF2B5EF4-FFF2-40B4-BE49-F238E27FC236}">
              <a16:creationId xmlns:a16="http://schemas.microsoft.com/office/drawing/2014/main" id="{00000000-0008-0000-0100-00000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7" name="Picture 3812" hidden="1">
          <a:extLst>
            <a:ext uri="{FF2B5EF4-FFF2-40B4-BE49-F238E27FC236}">
              <a16:creationId xmlns:a16="http://schemas.microsoft.com/office/drawing/2014/main" id="{00000000-0008-0000-0100-00000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8" name="Picture 3813" hidden="1">
          <a:extLst>
            <a:ext uri="{FF2B5EF4-FFF2-40B4-BE49-F238E27FC236}">
              <a16:creationId xmlns:a16="http://schemas.microsoft.com/office/drawing/2014/main" id="{00000000-0008-0000-0100-00000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79" name="Picture 3453" hidden="1">
          <a:extLst>
            <a:ext uri="{FF2B5EF4-FFF2-40B4-BE49-F238E27FC236}">
              <a16:creationId xmlns:a16="http://schemas.microsoft.com/office/drawing/2014/main" id="{00000000-0008-0000-0100-00000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0" name="Picture 3458" hidden="1">
          <a:extLst>
            <a:ext uri="{FF2B5EF4-FFF2-40B4-BE49-F238E27FC236}">
              <a16:creationId xmlns:a16="http://schemas.microsoft.com/office/drawing/2014/main" id="{00000000-0008-0000-0100-00000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1" name="Picture 3811" hidden="1">
          <a:extLst>
            <a:ext uri="{FF2B5EF4-FFF2-40B4-BE49-F238E27FC236}">
              <a16:creationId xmlns:a16="http://schemas.microsoft.com/office/drawing/2014/main" id="{00000000-0008-0000-0100-00000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2" name="Picture 3812" hidden="1">
          <a:extLst>
            <a:ext uri="{FF2B5EF4-FFF2-40B4-BE49-F238E27FC236}">
              <a16:creationId xmlns:a16="http://schemas.microsoft.com/office/drawing/2014/main" id="{00000000-0008-0000-0100-00000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3" name="Picture 3813" hidden="1">
          <a:extLst>
            <a:ext uri="{FF2B5EF4-FFF2-40B4-BE49-F238E27FC236}">
              <a16:creationId xmlns:a16="http://schemas.microsoft.com/office/drawing/2014/main" id="{00000000-0008-0000-0100-00000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4" name="Picture 3453" hidden="1">
          <a:extLst>
            <a:ext uri="{FF2B5EF4-FFF2-40B4-BE49-F238E27FC236}">
              <a16:creationId xmlns:a16="http://schemas.microsoft.com/office/drawing/2014/main" id="{00000000-0008-0000-0100-00000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5" name="Picture 3458" hidden="1">
          <a:extLst>
            <a:ext uri="{FF2B5EF4-FFF2-40B4-BE49-F238E27FC236}">
              <a16:creationId xmlns:a16="http://schemas.microsoft.com/office/drawing/2014/main" id="{00000000-0008-0000-0100-00000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6" name="Picture 3811" hidden="1">
          <a:extLst>
            <a:ext uri="{FF2B5EF4-FFF2-40B4-BE49-F238E27FC236}">
              <a16:creationId xmlns:a16="http://schemas.microsoft.com/office/drawing/2014/main" id="{00000000-0008-0000-0100-00000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7" name="Picture 3812" hidden="1">
          <a:extLst>
            <a:ext uri="{FF2B5EF4-FFF2-40B4-BE49-F238E27FC236}">
              <a16:creationId xmlns:a16="http://schemas.microsoft.com/office/drawing/2014/main" id="{00000000-0008-0000-0100-00000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8" name="Picture 3813" hidden="1">
          <a:extLst>
            <a:ext uri="{FF2B5EF4-FFF2-40B4-BE49-F238E27FC236}">
              <a16:creationId xmlns:a16="http://schemas.microsoft.com/office/drawing/2014/main" id="{00000000-0008-0000-0100-00001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89" name="Picture 3453" hidden="1">
          <a:extLst>
            <a:ext uri="{FF2B5EF4-FFF2-40B4-BE49-F238E27FC236}">
              <a16:creationId xmlns:a16="http://schemas.microsoft.com/office/drawing/2014/main" id="{00000000-0008-0000-0100-00001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90" name="Picture 3458" hidden="1">
          <a:extLst>
            <a:ext uri="{FF2B5EF4-FFF2-40B4-BE49-F238E27FC236}">
              <a16:creationId xmlns:a16="http://schemas.microsoft.com/office/drawing/2014/main" id="{00000000-0008-0000-0100-00001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91" name="Picture 3811" hidden="1">
          <a:extLst>
            <a:ext uri="{FF2B5EF4-FFF2-40B4-BE49-F238E27FC236}">
              <a16:creationId xmlns:a16="http://schemas.microsoft.com/office/drawing/2014/main" id="{00000000-0008-0000-0100-00001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92" name="Picture 3812" hidden="1">
          <a:extLst>
            <a:ext uri="{FF2B5EF4-FFF2-40B4-BE49-F238E27FC236}">
              <a16:creationId xmlns:a16="http://schemas.microsoft.com/office/drawing/2014/main" id="{00000000-0008-0000-0100-00001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93" name="Picture 3813" hidden="1">
          <a:extLst>
            <a:ext uri="{FF2B5EF4-FFF2-40B4-BE49-F238E27FC236}">
              <a16:creationId xmlns:a16="http://schemas.microsoft.com/office/drawing/2014/main" id="{00000000-0008-0000-0100-00001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94" name="Picture 3383" hidden="1">
          <a:extLst>
            <a:ext uri="{FF2B5EF4-FFF2-40B4-BE49-F238E27FC236}">
              <a16:creationId xmlns:a16="http://schemas.microsoft.com/office/drawing/2014/main" id="{00000000-0008-0000-0100-00001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95" name="Picture 3388" hidden="1">
          <a:extLst>
            <a:ext uri="{FF2B5EF4-FFF2-40B4-BE49-F238E27FC236}">
              <a16:creationId xmlns:a16="http://schemas.microsoft.com/office/drawing/2014/main" id="{00000000-0008-0000-0100-00001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96" name="Picture 3790" hidden="1">
          <a:extLst>
            <a:ext uri="{FF2B5EF4-FFF2-40B4-BE49-F238E27FC236}">
              <a16:creationId xmlns:a16="http://schemas.microsoft.com/office/drawing/2014/main" id="{00000000-0008-0000-0100-00001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297" name="Picture 3791" hidden="1">
          <a:extLst>
            <a:ext uri="{FF2B5EF4-FFF2-40B4-BE49-F238E27FC236}">
              <a16:creationId xmlns:a16="http://schemas.microsoft.com/office/drawing/2014/main" id="{00000000-0008-0000-0100-00001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98" name="Picture 3393" hidden="1">
          <a:extLst>
            <a:ext uri="{FF2B5EF4-FFF2-40B4-BE49-F238E27FC236}">
              <a16:creationId xmlns:a16="http://schemas.microsoft.com/office/drawing/2014/main" id="{00000000-0008-0000-0100-00001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299" name="Picture 3398" hidden="1">
          <a:extLst>
            <a:ext uri="{FF2B5EF4-FFF2-40B4-BE49-F238E27FC236}">
              <a16:creationId xmlns:a16="http://schemas.microsoft.com/office/drawing/2014/main" id="{00000000-0008-0000-0100-00001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0" name="Picture 3793" hidden="1">
          <a:extLst>
            <a:ext uri="{FF2B5EF4-FFF2-40B4-BE49-F238E27FC236}">
              <a16:creationId xmlns:a16="http://schemas.microsoft.com/office/drawing/2014/main" id="{00000000-0008-0000-0100-00001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1" name="Picture 3794" hidden="1">
          <a:extLst>
            <a:ext uri="{FF2B5EF4-FFF2-40B4-BE49-F238E27FC236}">
              <a16:creationId xmlns:a16="http://schemas.microsoft.com/office/drawing/2014/main" id="{00000000-0008-0000-0100-00001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2" name="Picture 3795" hidden="1">
          <a:extLst>
            <a:ext uri="{FF2B5EF4-FFF2-40B4-BE49-F238E27FC236}">
              <a16:creationId xmlns:a16="http://schemas.microsoft.com/office/drawing/2014/main" id="{00000000-0008-0000-0100-00001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3" name="Picture 3423" hidden="1">
          <a:extLst>
            <a:ext uri="{FF2B5EF4-FFF2-40B4-BE49-F238E27FC236}">
              <a16:creationId xmlns:a16="http://schemas.microsoft.com/office/drawing/2014/main" id="{00000000-0008-0000-0100-00001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4" name="Picture 3428" hidden="1">
          <a:extLst>
            <a:ext uri="{FF2B5EF4-FFF2-40B4-BE49-F238E27FC236}">
              <a16:creationId xmlns:a16="http://schemas.microsoft.com/office/drawing/2014/main" id="{00000000-0008-0000-0100-00002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5" name="Picture 3802" hidden="1">
          <a:extLst>
            <a:ext uri="{FF2B5EF4-FFF2-40B4-BE49-F238E27FC236}">
              <a16:creationId xmlns:a16="http://schemas.microsoft.com/office/drawing/2014/main" id="{00000000-0008-0000-0100-00002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6" name="Picture 3803" hidden="1">
          <a:extLst>
            <a:ext uri="{FF2B5EF4-FFF2-40B4-BE49-F238E27FC236}">
              <a16:creationId xmlns:a16="http://schemas.microsoft.com/office/drawing/2014/main" id="{00000000-0008-0000-0100-00002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7" name="Picture 3804" hidden="1">
          <a:extLst>
            <a:ext uri="{FF2B5EF4-FFF2-40B4-BE49-F238E27FC236}">
              <a16:creationId xmlns:a16="http://schemas.microsoft.com/office/drawing/2014/main" id="{00000000-0008-0000-0100-00002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8" name="Picture 3463" hidden="1">
          <a:extLst>
            <a:ext uri="{FF2B5EF4-FFF2-40B4-BE49-F238E27FC236}">
              <a16:creationId xmlns:a16="http://schemas.microsoft.com/office/drawing/2014/main" id="{00000000-0008-0000-0100-00002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09" name="Picture 3468" hidden="1">
          <a:extLst>
            <a:ext uri="{FF2B5EF4-FFF2-40B4-BE49-F238E27FC236}">
              <a16:creationId xmlns:a16="http://schemas.microsoft.com/office/drawing/2014/main" id="{00000000-0008-0000-0100-00002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0" name="Picture 3814" hidden="1">
          <a:extLst>
            <a:ext uri="{FF2B5EF4-FFF2-40B4-BE49-F238E27FC236}">
              <a16:creationId xmlns:a16="http://schemas.microsoft.com/office/drawing/2014/main" id="{00000000-0008-0000-0100-00002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1" name="Picture 3815" hidden="1">
          <a:extLst>
            <a:ext uri="{FF2B5EF4-FFF2-40B4-BE49-F238E27FC236}">
              <a16:creationId xmlns:a16="http://schemas.microsoft.com/office/drawing/2014/main" id="{00000000-0008-0000-0100-00002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2" name="Picture 3816" hidden="1">
          <a:extLst>
            <a:ext uri="{FF2B5EF4-FFF2-40B4-BE49-F238E27FC236}">
              <a16:creationId xmlns:a16="http://schemas.microsoft.com/office/drawing/2014/main" id="{00000000-0008-0000-0100-00002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3" name="Picture 3453" hidden="1">
          <a:extLst>
            <a:ext uri="{FF2B5EF4-FFF2-40B4-BE49-F238E27FC236}">
              <a16:creationId xmlns:a16="http://schemas.microsoft.com/office/drawing/2014/main" id="{00000000-0008-0000-0100-00002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4" name="Picture 3458" hidden="1">
          <a:extLst>
            <a:ext uri="{FF2B5EF4-FFF2-40B4-BE49-F238E27FC236}">
              <a16:creationId xmlns:a16="http://schemas.microsoft.com/office/drawing/2014/main" id="{00000000-0008-0000-0100-00002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5" name="Picture 3811" hidden="1">
          <a:extLst>
            <a:ext uri="{FF2B5EF4-FFF2-40B4-BE49-F238E27FC236}">
              <a16:creationId xmlns:a16="http://schemas.microsoft.com/office/drawing/2014/main" id="{00000000-0008-0000-0100-00002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6" name="Picture 3812" hidden="1">
          <a:extLst>
            <a:ext uri="{FF2B5EF4-FFF2-40B4-BE49-F238E27FC236}">
              <a16:creationId xmlns:a16="http://schemas.microsoft.com/office/drawing/2014/main" id="{00000000-0008-0000-0100-00002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7" name="Picture 3813" hidden="1">
          <a:extLst>
            <a:ext uri="{FF2B5EF4-FFF2-40B4-BE49-F238E27FC236}">
              <a16:creationId xmlns:a16="http://schemas.microsoft.com/office/drawing/2014/main" id="{00000000-0008-0000-0100-00002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8" name="Picture 3453" hidden="1">
          <a:extLst>
            <a:ext uri="{FF2B5EF4-FFF2-40B4-BE49-F238E27FC236}">
              <a16:creationId xmlns:a16="http://schemas.microsoft.com/office/drawing/2014/main" id="{00000000-0008-0000-0100-00002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19" name="Picture 3458" hidden="1">
          <a:extLst>
            <a:ext uri="{FF2B5EF4-FFF2-40B4-BE49-F238E27FC236}">
              <a16:creationId xmlns:a16="http://schemas.microsoft.com/office/drawing/2014/main" id="{00000000-0008-0000-0100-00002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0" name="Picture 3811" hidden="1">
          <a:extLst>
            <a:ext uri="{FF2B5EF4-FFF2-40B4-BE49-F238E27FC236}">
              <a16:creationId xmlns:a16="http://schemas.microsoft.com/office/drawing/2014/main" id="{00000000-0008-0000-0100-00003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1" name="Picture 3812" hidden="1">
          <a:extLst>
            <a:ext uri="{FF2B5EF4-FFF2-40B4-BE49-F238E27FC236}">
              <a16:creationId xmlns:a16="http://schemas.microsoft.com/office/drawing/2014/main" id="{00000000-0008-0000-0100-00003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2" name="Picture 3813" hidden="1">
          <a:extLst>
            <a:ext uri="{FF2B5EF4-FFF2-40B4-BE49-F238E27FC236}">
              <a16:creationId xmlns:a16="http://schemas.microsoft.com/office/drawing/2014/main" id="{00000000-0008-0000-0100-00003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3" name="Picture 3453" hidden="1">
          <a:extLst>
            <a:ext uri="{FF2B5EF4-FFF2-40B4-BE49-F238E27FC236}">
              <a16:creationId xmlns:a16="http://schemas.microsoft.com/office/drawing/2014/main" id="{00000000-0008-0000-0100-00003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4" name="Picture 3811" hidden="1">
          <a:extLst>
            <a:ext uri="{FF2B5EF4-FFF2-40B4-BE49-F238E27FC236}">
              <a16:creationId xmlns:a16="http://schemas.microsoft.com/office/drawing/2014/main" id="{00000000-0008-0000-0100-00003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5" name="Picture 3813" hidden="1">
          <a:extLst>
            <a:ext uri="{FF2B5EF4-FFF2-40B4-BE49-F238E27FC236}">
              <a16:creationId xmlns:a16="http://schemas.microsoft.com/office/drawing/2014/main" id="{00000000-0008-0000-0100-00003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6" name="Picture 3453" hidden="1">
          <a:extLst>
            <a:ext uri="{FF2B5EF4-FFF2-40B4-BE49-F238E27FC236}">
              <a16:creationId xmlns:a16="http://schemas.microsoft.com/office/drawing/2014/main" id="{00000000-0008-0000-0100-00003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7" name="Picture 3458" hidden="1">
          <a:extLst>
            <a:ext uri="{FF2B5EF4-FFF2-40B4-BE49-F238E27FC236}">
              <a16:creationId xmlns:a16="http://schemas.microsoft.com/office/drawing/2014/main" id="{00000000-0008-0000-0100-00003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8" name="Picture 3811" hidden="1">
          <a:extLst>
            <a:ext uri="{FF2B5EF4-FFF2-40B4-BE49-F238E27FC236}">
              <a16:creationId xmlns:a16="http://schemas.microsoft.com/office/drawing/2014/main" id="{00000000-0008-0000-0100-00003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29" name="Picture 3812" hidden="1">
          <a:extLst>
            <a:ext uri="{FF2B5EF4-FFF2-40B4-BE49-F238E27FC236}">
              <a16:creationId xmlns:a16="http://schemas.microsoft.com/office/drawing/2014/main" id="{00000000-0008-0000-0100-00003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30" name="Picture 3813" hidden="1">
          <a:extLst>
            <a:ext uri="{FF2B5EF4-FFF2-40B4-BE49-F238E27FC236}">
              <a16:creationId xmlns:a16="http://schemas.microsoft.com/office/drawing/2014/main" id="{00000000-0008-0000-0100-00003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31" name="Picture 3453" hidden="1">
          <a:extLst>
            <a:ext uri="{FF2B5EF4-FFF2-40B4-BE49-F238E27FC236}">
              <a16:creationId xmlns:a16="http://schemas.microsoft.com/office/drawing/2014/main" id="{00000000-0008-0000-0100-00003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32" name="Picture 3458" hidden="1">
          <a:extLst>
            <a:ext uri="{FF2B5EF4-FFF2-40B4-BE49-F238E27FC236}">
              <a16:creationId xmlns:a16="http://schemas.microsoft.com/office/drawing/2014/main" id="{00000000-0008-0000-0100-00003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333" name="Picture 3811" hidden="1">
          <a:extLst>
            <a:ext uri="{FF2B5EF4-FFF2-40B4-BE49-F238E27FC236}">
              <a16:creationId xmlns:a16="http://schemas.microsoft.com/office/drawing/2014/main" id="{00000000-0008-0000-0100-00003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34" name="Picture 3393" hidden="1">
          <a:extLst>
            <a:ext uri="{FF2B5EF4-FFF2-40B4-BE49-F238E27FC236}">
              <a16:creationId xmlns:a16="http://schemas.microsoft.com/office/drawing/2014/main" id="{00000000-0008-0000-0100-00003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35" name="Picture 3398" hidden="1">
          <a:extLst>
            <a:ext uri="{FF2B5EF4-FFF2-40B4-BE49-F238E27FC236}">
              <a16:creationId xmlns:a16="http://schemas.microsoft.com/office/drawing/2014/main" id="{00000000-0008-0000-0100-00003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36" name="Picture 3793" hidden="1">
          <a:extLst>
            <a:ext uri="{FF2B5EF4-FFF2-40B4-BE49-F238E27FC236}">
              <a16:creationId xmlns:a16="http://schemas.microsoft.com/office/drawing/2014/main" id="{00000000-0008-0000-0100-00004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37" name="Picture 3794" hidden="1">
          <a:extLst>
            <a:ext uri="{FF2B5EF4-FFF2-40B4-BE49-F238E27FC236}">
              <a16:creationId xmlns:a16="http://schemas.microsoft.com/office/drawing/2014/main" id="{00000000-0008-0000-0100-00004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38" name="Picture 3795" hidden="1">
          <a:extLst>
            <a:ext uri="{FF2B5EF4-FFF2-40B4-BE49-F238E27FC236}">
              <a16:creationId xmlns:a16="http://schemas.microsoft.com/office/drawing/2014/main" id="{00000000-0008-0000-0100-00004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39" name="Picture 3423" hidden="1">
          <a:extLst>
            <a:ext uri="{FF2B5EF4-FFF2-40B4-BE49-F238E27FC236}">
              <a16:creationId xmlns:a16="http://schemas.microsoft.com/office/drawing/2014/main" id="{00000000-0008-0000-0100-00004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0" name="Picture 3428" hidden="1">
          <a:extLst>
            <a:ext uri="{FF2B5EF4-FFF2-40B4-BE49-F238E27FC236}">
              <a16:creationId xmlns:a16="http://schemas.microsoft.com/office/drawing/2014/main" id="{00000000-0008-0000-0100-00004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1" name="Picture 3802" hidden="1">
          <a:extLst>
            <a:ext uri="{FF2B5EF4-FFF2-40B4-BE49-F238E27FC236}">
              <a16:creationId xmlns:a16="http://schemas.microsoft.com/office/drawing/2014/main" id="{00000000-0008-0000-0100-00004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2" name="Picture 3803" hidden="1">
          <a:extLst>
            <a:ext uri="{FF2B5EF4-FFF2-40B4-BE49-F238E27FC236}">
              <a16:creationId xmlns:a16="http://schemas.microsoft.com/office/drawing/2014/main" id="{00000000-0008-0000-0100-00004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3" name="Picture 3804" hidden="1">
          <a:extLst>
            <a:ext uri="{FF2B5EF4-FFF2-40B4-BE49-F238E27FC236}">
              <a16:creationId xmlns:a16="http://schemas.microsoft.com/office/drawing/2014/main" id="{00000000-0008-0000-0100-00004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4" name="Picture 3463" hidden="1">
          <a:extLst>
            <a:ext uri="{FF2B5EF4-FFF2-40B4-BE49-F238E27FC236}">
              <a16:creationId xmlns:a16="http://schemas.microsoft.com/office/drawing/2014/main" id="{00000000-0008-0000-0100-00004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5" name="Picture 3468" hidden="1">
          <a:extLst>
            <a:ext uri="{FF2B5EF4-FFF2-40B4-BE49-F238E27FC236}">
              <a16:creationId xmlns:a16="http://schemas.microsoft.com/office/drawing/2014/main" id="{00000000-0008-0000-0100-00004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6" name="Picture 3814" hidden="1">
          <a:extLst>
            <a:ext uri="{FF2B5EF4-FFF2-40B4-BE49-F238E27FC236}">
              <a16:creationId xmlns:a16="http://schemas.microsoft.com/office/drawing/2014/main" id="{00000000-0008-0000-0100-00004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7" name="Picture 3815" hidden="1">
          <a:extLst>
            <a:ext uri="{FF2B5EF4-FFF2-40B4-BE49-F238E27FC236}">
              <a16:creationId xmlns:a16="http://schemas.microsoft.com/office/drawing/2014/main" id="{00000000-0008-0000-0100-00004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8" name="Picture 3816" hidden="1">
          <a:extLst>
            <a:ext uri="{FF2B5EF4-FFF2-40B4-BE49-F238E27FC236}">
              <a16:creationId xmlns:a16="http://schemas.microsoft.com/office/drawing/2014/main" id="{00000000-0008-0000-0100-00004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49" name="Picture 3453" hidden="1">
          <a:extLst>
            <a:ext uri="{FF2B5EF4-FFF2-40B4-BE49-F238E27FC236}">
              <a16:creationId xmlns:a16="http://schemas.microsoft.com/office/drawing/2014/main" id="{00000000-0008-0000-0100-00004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0" name="Picture 3458" hidden="1">
          <a:extLst>
            <a:ext uri="{FF2B5EF4-FFF2-40B4-BE49-F238E27FC236}">
              <a16:creationId xmlns:a16="http://schemas.microsoft.com/office/drawing/2014/main" id="{00000000-0008-0000-0100-00004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1" name="Picture 3811" hidden="1">
          <a:extLst>
            <a:ext uri="{FF2B5EF4-FFF2-40B4-BE49-F238E27FC236}">
              <a16:creationId xmlns:a16="http://schemas.microsoft.com/office/drawing/2014/main" id="{00000000-0008-0000-0100-00004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2" name="Picture 3812" hidden="1">
          <a:extLst>
            <a:ext uri="{FF2B5EF4-FFF2-40B4-BE49-F238E27FC236}">
              <a16:creationId xmlns:a16="http://schemas.microsoft.com/office/drawing/2014/main" id="{00000000-0008-0000-0100-00005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3" name="Picture 3813" hidden="1">
          <a:extLst>
            <a:ext uri="{FF2B5EF4-FFF2-40B4-BE49-F238E27FC236}">
              <a16:creationId xmlns:a16="http://schemas.microsoft.com/office/drawing/2014/main" id="{00000000-0008-0000-0100-00005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4" name="Picture 3453" hidden="1">
          <a:extLst>
            <a:ext uri="{FF2B5EF4-FFF2-40B4-BE49-F238E27FC236}">
              <a16:creationId xmlns:a16="http://schemas.microsoft.com/office/drawing/2014/main" id="{00000000-0008-0000-0100-00005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5" name="Picture 3458" hidden="1">
          <a:extLst>
            <a:ext uri="{FF2B5EF4-FFF2-40B4-BE49-F238E27FC236}">
              <a16:creationId xmlns:a16="http://schemas.microsoft.com/office/drawing/2014/main" id="{00000000-0008-0000-0100-00005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6" name="Picture 3393" hidden="1">
          <a:extLst>
            <a:ext uri="{FF2B5EF4-FFF2-40B4-BE49-F238E27FC236}">
              <a16:creationId xmlns:a16="http://schemas.microsoft.com/office/drawing/2014/main" id="{00000000-0008-0000-0100-00005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7" name="Picture 3398" hidden="1">
          <a:extLst>
            <a:ext uri="{FF2B5EF4-FFF2-40B4-BE49-F238E27FC236}">
              <a16:creationId xmlns:a16="http://schemas.microsoft.com/office/drawing/2014/main" id="{00000000-0008-0000-0100-00005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8" name="Picture 3793" hidden="1">
          <a:extLst>
            <a:ext uri="{FF2B5EF4-FFF2-40B4-BE49-F238E27FC236}">
              <a16:creationId xmlns:a16="http://schemas.microsoft.com/office/drawing/2014/main" id="{00000000-0008-0000-0100-00005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59" name="Picture 3794" hidden="1">
          <a:extLst>
            <a:ext uri="{FF2B5EF4-FFF2-40B4-BE49-F238E27FC236}">
              <a16:creationId xmlns:a16="http://schemas.microsoft.com/office/drawing/2014/main" id="{00000000-0008-0000-0100-00005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0" name="Picture 3795" hidden="1">
          <a:extLst>
            <a:ext uri="{FF2B5EF4-FFF2-40B4-BE49-F238E27FC236}">
              <a16:creationId xmlns:a16="http://schemas.microsoft.com/office/drawing/2014/main" id="{00000000-0008-0000-0100-00005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1" name="Picture 3423" hidden="1">
          <a:extLst>
            <a:ext uri="{FF2B5EF4-FFF2-40B4-BE49-F238E27FC236}">
              <a16:creationId xmlns:a16="http://schemas.microsoft.com/office/drawing/2014/main" id="{00000000-0008-0000-0100-00005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2" name="Picture 3428" hidden="1">
          <a:extLst>
            <a:ext uri="{FF2B5EF4-FFF2-40B4-BE49-F238E27FC236}">
              <a16:creationId xmlns:a16="http://schemas.microsoft.com/office/drawing/2014/main" id="{00000000-0008-0000-0100-00005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3" name="Picture 3802" hidden="1">
          <a:extLst>
            <a:ext uri="{FF2B5EF4-FFF2-40B4-BE49-F238E27FC236}">
              <a16:creationId xmlns:a16="http://schemas.microsoft.com/office/drawing/2014/main" id="{00000000-0008-0000-0100-00005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4" name="Picture 3803" hidden="1">
          <a:extLst>
            <a:ext uri="{FF2B5EF4-FFF2-40B4-BE49-F238E27FC236}">
              <a16:creationId xmlns:a16="http://schemas.microsoft.com/office/drawing/2014/main" id="{00000000-0008-0000-0100-00005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5" name="Picture 3804" hidden="1">
          <a:extLst>
            <a:ext uri="{FF2B5EF4-FFF2-40B4-BE49-F238E27FC236}">
              <a16:creationId xmlns:a16="http://schemas.microsoft.com/office/drawing/2014/main" id="{00000000-0008-0000-0100-00005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6" name="Picture 3463" hidden="1">
          <a:extLst>
            <a:ext uri="{FF2B5EF4-FFF2-40B4-BE49-F238E27FC236}">
              <a16:creationId xmlns:a16="http://schemas.microsoft.com/office/drawing/2014/main" id="{00000000-0008-0000-0100-00005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7" name="Picture 3468" hidden="1">
          <a:extLst>
            <a:ext uri="{FF2B5EF4-FFF2-40B4-BE49-F238E27FC236}">
              <a16:creationId xmlns:a16="http://schemas.microsoft.com/office/drawing/2014/main" id="{00000000-0008-0000-0100-00005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8" name="Picture 3814" hidden="1">
          <a:extLst>
            <a:ext uri="{FF2B5EF4-FFF2-40B4-BE49-F238E27FC236}">
              <a16:creationId xmlns:a16="http://schemas.microsoft.com/office/drawing/2014/main" id="{00000000-0008-0000-0100-00006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69" name="Picture 3815" hidden="1">
          <a:extLst>
            <a:ext uri="{FF2B5EF4-FFF2-40B4-BE49-F238E27FC236}">
              <a16:creationId xmlns:a16="http://schemas.microsoft.com/office/drawing/2014/main" id="{00000000-0008-0000-0100-00006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0" name="Picture 3816" hidden="1">
          <a:extLst>
            <a:ext uri="{FF2B5EF4-FFF2-40B4-BE49-F238E27FC236}">
              <a16:creationId xmlns:a16="http://schemas.microsoft.com/office/drawing/2014/main" id="{00000000-0008-0000-0100-00006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1" name="Picture 3453" hidden="1">
          <a:extLst>
            <a:ext uri="{FF2B5EF4-FFF2-40B4-BE49-F238E27FC236}">
              <a16:creationId xmlns:a16="http://schemas.microsoft.com/office/drawing/2014/main" id="{00000000-0008-0000-0100-00006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2" name="Picture 3458" hidden="1">
          <a:extLst>
            <a:ext uri="{FF2B5EF4-FFF2-40B4-BE49-F238E27FC236}">
              <a16:creationId xmlns:a16="http://schemas.microsoft.com/office/drawing/2014/main" id="{00000000-0008-0000-0100-00006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3" name="Picture 3811" hidden="1">
          <a:extLst>
            <a:ext uri="{FF2B5EF4-FFF2-40B4-BE49-F238E27FC236}">
              <a16:creationId xmlns:a16="http://schemas.microsoft.com/office/drawing/2014/main" id="{00000000-0008-0000-0100-00006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4" name="Picture 3812" hidden="1">
          <a:extLst>
            <a:ext uri="{FF2B5EF4-FFF2-40B4-BE49-F238E27FC236}">
              <a16:creationId xmlns:a16="http://schemas.microsoft.com/office/drawing/2014/main" id="{00000000-0008-0000-0100-00006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5" name="Picture 3813" hidden="1">
          <a:extLst>
            <a:ext uri="{FF2B5EF4-FFF2-40B4-BE49-F238E27FC236}">
              <a16:creationId xmlns:a16="http://schemas.microsoft.com/office/drawing/2014/main" id="{00000000-0008-0000-0100-00006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6" name="Picture 3453" hidden="1">
          <a:extLst>
            <a:ext uri="{FF2B5EF4-FFF2-40B4-BE49-F238E27FC236}">
              <a16:creationId xmlns:a16="http://schemas.microsoft.com/office/drawing/2014/main" id="{00000000-0008-0000-0100-00006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7" name="Picture 3458" hidden="1">
          <a:extLst>
            <a:ext uri="{FF2B5EF4-FFF2-40B4-BE49-F238E27FC236}">
              <a16:creationId xmlns:a16="http://schemas.microsoft.com/office/drawing/2014/main" id="{00000000-0008-0000-0100-00006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8" name="Picture 3811" hidden="1">
          <a:extLst>
            <a:ext uri="{FF2B5EF4-FFF2-40B4-BE49-F238E27FC236}">
              <a16:creationId xmlns:a16="http://schemas.microsoft.com/office/drawing/2014/main" id="{00000000-0008-0000-0100-00006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79" name="Picture 3812" hidden="1">
          <a:extLst>
            <a:ext uri="{FF2B5EF4-FFF2-40B4-BE49-F238E27FC236}">
              <a16:creationId xmlns:a16="http://schemas.microsoft.com/office/drawing/2014/main" id="{00000000-0008-0000-0100-00006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0" name="Picture 3813" hidden="1">
          <a:extLst>
            <a:ext uri="{FF2B5EF4-FFF2-40B4-BE49-F238E27FC236}">
              <a16:creationId xmlns:a16="http://schemas.microsoft.com/office/drawing/2014/main" id="{00000000-0008-0000-0100-00006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1" name="Picture 3453" hidden="1">
          <a:extLst>
            <a:ext uri="{FF2B5EF4-FFF2-40B4-BE49-F238E27FC236}">
              <a16:creationId xmlns:a16="http://schemas.microsoft.com/office/drawing/2014/main" id="{00000000-0008-0000-0100-00006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2" name="Picture 3458" hidden="1">
          <a:extLst>
            <a:ext uri="{FF2B5EF4-FFF2-40B4-BE49-F238E27FC236}">
              <a16:creationId xmlns:a16="http://schemas.microsoft.com/office/drawing/2014/main" id="{00000000-0008-0000-0100-00006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3" name="Picture 3811" hidden="1">
          <a:extLst>
            <a:ext uri="{FF2B5EF4-FFF2-40B4-BE49-F238E27FC236}">
              <a16:creationId xmlns:a16="http://schemas.microsoft.com/office/drawing/2014/main" id="{00000000-0008-0000-0100-00006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4" name="Picture 3812" hidden="1">
          <a:extLst>
            <a:ext uri="{FF2B5EF4-FFF2-40B4-BE49-F238E27FC236}">
              <a16:creationId xmlns:a16="http://schemas.microsoft.com/office/drawing/2014/main" id="{00000000-0008-0000-0100-00007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5" name="Picture 3813" hidden="1">
          <a:extLst>
            <a:ext uri="{FF2B5EF4-FFF2-40B4-BE49-F238E27FC236}">
              <a16:creationId xmlns:a16="http://schemas.microsoft.com/office/drawing/2014/main" id="{00000000-0008-0000-0100-00007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6" name="Picture 3453" hidden="1">
          <a:extLst>
            <a:ext uri="{FF2B5EF4-FFF2-40B4-BE49-F238E27FC236}">
              <a16:creationId xmlns:a16="http://schemas.microsoft.com/office/drawing/2014/main" id="{00000000-0008-0000-0100-00007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7" name="Picture 3458" hidden="1">
          <a:extLst>
            <a:ext uri="{FF2B5EF4-FFF2-40B4-BE49-F238E27FC236}">
              <a16:creationId xmlns:a16="http://schemas.microsoft.com/office/drawing/2014/main" id="{00000000-0008-0000-0100-00007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8" name="Picture 3811" hidden="1">
          <a:extLst>
            <a:ext uri="{FF2B5EF4-FFF2-40B4-BE49-F238E27FC236}">
              <a16:creationId xmlns:a16="http://schemas.microsoft.com/office/drawing/2014/main" id="{00000000-0008-0000-0100-00007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89" name="Picture 3812" hidden="1">
          <a:extLst>
            <a:ext uri="{FF2B5EF4-FFF2-40B4-BE49-F238E27FC236}">
              <a16:creationId xmlns:a16="http://schemas.microsoft.com/office/drawing/2014/main" id="{00000000-0008-0000-0100-00007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0" name="Picture 3813" hidden="1">
          <a:extLst>
            <a:ext uri="{FF2B5EF4-FFF2-40B4-BE49-F238E27FC236}">
              <a16:creationId xmlns:a16="http://schemas.microsoft.com/office/drawing/2014/main" id="{00000000-0008-0000-0100-00007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1" name="Picture 3453" hidden="1">
          <a:extLst>
            <a:ext uri="{FF2B5EF4-FFF2-40B4-BE49-F238E27FC236}">
              <a16:creationId xmlns:a16="http://schemas.microsoft.com/office/drawing/2014/main" id="{00000000-0008-0000-0100-00007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2" name="Picture 3458" hidden="1">
          <a:extLst>
            <a:ext uri="{FF2B5EF4-FFF2-40B4-BE49-F238E27FC236}">
              <a16:creationId xmlns:a16="http://schemas.microsoft.com/office/drawing/2014/main" id="{00000000-0008-0000-0100-00007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3" name="Picture 3811" hidden="1">
          <a:extLst>
            <a:ext uri="{FF2B5EF4-FFF2-40B4-BE49-F238E27FC236}">
              <a16:creationId xmlns:a16="http://schemas.microsoft.com/office/drawing/2014/main" id="{00000000-0008-0000-0100-00007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4" name="Picture 3812" hidden="1">
          <a:extLst>
            <a:ext uri="{FF2B5EF4-FFF2-40B4-BE49-F238E27FC236}">
              <a16:creationId xmlns:a16="http://schemas.microsoft.com/office/drawing/2014/main" id="{00000000-0008-0000-0100-00007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5" name="Picture 3813" hidden="1">
          <a:extLst>
            <a:ext uri="{FF2B5EF4-FFF2-40B4-BE49-F238E27FC236}">
              <a16:creationId xmlns:a16="http://schemas.microsoft.com/office/drawing/2014/main" id="{00000000-0008-0000-0100-00007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6" name="Picture 3383" hidden="1">
          <a:extLst>
            <a:ext uri="{FF2B5EF4-FFF2-40B4-BE49-F238E27FC236}">
              <a16:creationId xmlns:a16="http://schemas.microsoft.com/office/drawing/2014/main" id="{00000000-0008-0000-0100-00007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7" name="Picture 3388" hidden="1">
          <a:extLst>
            <a:ext uri="{FF2B5EF4-FFF2-40B4-BE49-F238E27FC236}">
              <a16:creationId xmlns:a16="http://schemas.microsoft.com/office/drawing/2014/main" id="{00000000-0008-0000-0100-00007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8" name="Picture 3790" hidden="1">
          <a:extLst>
            <a:ext uri="{FF2B5EF4-FFF2-40B4-BE49-F238E27FC236}">
              <a16:creationId xmlns:a16="http://schemas.microsoft.com/office/drawing/2014/main" id="{00000000-0008-0000-0100-00007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399" name="Picture 3791" hidden="1">
          <a:extLst>
            <a:ext uri="{FF2B5EF4-FFF2-40B4-BE49-F238E27FC236}">
              <a16:creationId xmlns:a16="http://schemas.microsoft.com/office/drawing/2014/main" id="{00000000-0008-0000-0100-00007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0" name="Picture 3393" hidden="1">
          <a:extLst>
            <a:ext uri="{FF2B5EF4-FFF2-40B4-BE49-F238E27FC236}">
              <a16:creationId xmlns:a16="http://schemas.microsoft.com/office/drawing/2014/main" id="{00000000-0008-0000-0100-00008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1" name="Picture 3398" hidden="1">
          <a:extLst>
            <a:ext uri="{FF2B5EF4-FFF2-40B4-BE49-F238E27FC236}">
              <a16:creationId xmlns:a16="http://schemas.microsoft.com/office/drawing/2014/main" id="{00000000-0008-0000-0100-00008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2" name="Picture 3793" hidden="1">
          <a:extLst>
            <a:ext uri="{FF2B5EF4-FFF2-40B4-BE49-F238E27FC236}">
              <a16:creationId xmlns:a16="http://schemas.microsoft.com/office/drawing/2014/main" id="{00000000-0008-0000-0100-00008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3" name="Picture 3794" hidden="1">
          <a:extLst>
            <a:ext uri="{FF2B5EF4-FFF2-40B4-BE49-F238E27FC236}">
              <a16:creationId xmlns:a16="http://schemas.microsoft.com/office/drawing/2014/main" id="{00000000-0008-0000-0100-00008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4" name="Picture 3795" hidden="1">
          <a:extLst>
            <a:ext uri="{FF2B5EF4-FFF2-40B4-BE49-F238E27FC236}">
              <a16:creationId xmlns:a16="http://schemas.microsoft.com/office/drawing/2014/main" id="{00000000-0008-0000-0100-00008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5" name="Picture 3423" hidden="1">
          <a:extLst>
            <a:ext uri="{FF2B5EF4-FFF2-40B4-BE49-F238E27FC236}">
              <a16:creationId xmlns:a16="http://schemas.microsoft.com/office/drawing/2014/main" id="{00000000-0008-0000-0100-00008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6" name="Picture 3428" hidden="1">
          <a:extLst>
            <a:ext uri="{FF2B5EF4-FFF2-40B4-BE49-F238E27FC236}">
              <a16:creationId xmlns:a16="http://schemas.microsoft.com/office/drawing/2014/main" id="{00000000-0008-0000-0100-00008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7" name="Picture 3802" hidden="1">
          <a:extLst>
            <a:ext uri="{FF2B5EF4-FFF2-40B4-BE49-F238E27FC236}">
              <a16:creationId xmlns:a16="http://schemas.microsoft.com/office/drawing/2014/main" id="{00000000-0008-0000-0100-00008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8" name="Picture 3803" hidden="1">
          <a:extLst>
            <a:ext uri="{FF2B5EF4-FFF2-40B4-BE49-F238E27FC236}">
              <a16:creationId xmlns:a16="http://schemas.microsoft.com/office/drawing/2014/main" id="{00000000-0008-0000-0100-00008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09" name="Picture 3804" hidden="1">
          <a:extLst>
            <a:ext uri="{FF2B5EF4-FFF2-40B4-BE49-F238E27FC236}">
              <a16:creationId xmlns:a16="http://schemas.microsoft.com/office/drawing/2014/main" id="{00000000-0008-0000-0100-00008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0" name="Picture 3393" hidden="1">
          <a:extLst>
            <a:ext uri="{FF2B5EF4-FFF2-40B4-BE49-F238E27FC236}">
              <a16:creationId xmlns:a16="http://schemas.microsoft.com/office/drawing/2014/main" id="{00000000-0008-0000-0100-00008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1" name="Picture 3398" hidden="1">
          <a:extLst>
            <a:ext uri="{FF2B5EF4-FFF2-40B4-BE49-F238E27FC236}">
              <a16:creationId xmlns:a16="http://schemas.microsoft.com/office/drawing/2014/main" id="{00000000-0008-0000-0100-00008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2" name="Picture 3793" hidden="1">
          <a:extLst>
            <a:ext uri="{FF2B5EF4-FFF2-40B4-BE49-F238E27FC236}">
              <a16:creationId xmlns:a16="http://schemas.microsoft.com/office/drawing/2014/main" id="{00000000-0008-0000-0100-00008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3" name="Picture 3794" hidden="1">
          <a:extLst>
            <a:ext uri="{FF2B5EF4-FFF2-40B4-BE49-F238E27FC236}">
              <a16:creationId xmlns:a16="http://schemas.microsoft.com/office/drawing/2014/main" id="{00000000-0008-0000-0100-00008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4" name="Picture 3795" hidden="1">
          <a:extLst>
            <a:ext uri="{FF2B5EF4-FFF2-40B4-BE49-F238E27FC236}">
              <a16:creationId xmlns:a16="http://schemas.microsoft.com/office/drawing/2014/main" id="{00000000-0008-0000-0100-00008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5" name="Picture 3423" hidden="1">
          <a:extLst>
            <a:ext uri="{FF2B5EF4-FFF2-40B4-BE49-F238E27FC236}">
              <a16:creationId xmlns:a16="http://schemas.microsoft.com/office/drawing/2014/main" id="{00000000-0008-0000-0100-00008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6" name="Picture 3428" hidden="1">
          <a:extLst>
            <a:ext uri="{FF2B5EF4-FFF2-40B4-BE49-F238E27FC236}">
              <a16:creationId xmlns:a16="http://schemas.microsoft.com/office/drawing/2014/main" id="{00000000-0008-0000-0100-00009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7" name="Picture 3802" hidden="1">
          <a:extLst>
            <a:ext uri="{FF2B5EF4-FFF2-40B4-BE49-F238E27FC236}">
              <a16:creationId xmlns:a16="http://schemas.microsoft.com/office/drawing/2014/main" id="{00000000-0008-0000-0100-00009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8" name="Picture 3804" hidden="1">
          <a:extLst>
            <a:ext uri="{FF2B5EF4-FFF2-40B4-BE49-F238E27FC236}">
              <a16:creationId xmlns:a16="http://schemas.microsoft.com/office/drawing/2014/main" id="{00000000-0008-0000-0100-00009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19" name="Picture 3463" hidden="1">
          <a:extLst>
            <a:ext uri="{FF2B5EF4-FFF2-40B4-BE49-F238E27FC236}">
              <a16:creationId xmlns:a16="http://schemas.microsoft.com/office/drawing/2014/main" id="{00000000-0008-0000-0100-00009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0" name="Picture 3468" hidden="1">
          <a:extLst>
            <a:ext uri="{FF2B5EF4-FFF2-40B4-BE49-F238E27FC236}">
              <a16:creationId xmlns:a16="http://schemas.microsoft.com/office/drawing/2014/main" id="{00000000-0008-0000-0100-00009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1" name="Picture 3814" hidden="1">
          <a:extLst>
            <a:ext uri="{FF2B5EF4-FFF2-40B4-BE49-F238E27FC236}">
              <a16:creationId xmlns:a16="http://schemas.microsoft.com/office/drawing/2014/main" id="{00000000-0008-0000-0100-00009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2" name="Picture 3815" hidden="1">
          <a:extLst>
            <a:ext uri="{FF2B5EF4-FFF2-40B4-BE49-F238E27FC236}">
              <a16:creationId xmlns:a16="http://schemas.microsoft.com/office/drawing/2014/main" id="{00000000-0008-0000-0100-00009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3" name="Picture 3816" hidden="1">
          <a:extLst>
            <a:ext uri="{FF2B5EF4-FFF2-40B4-BE49-F238E27FC236}">
              <a16:creationId xmlns:a16="http://schemas.microsoft.com/office/drawing/2014/main" id="{00000000-0008-0000-0100-00009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4" name="Picture 3453" hidden="1">
          <a:extLst>
            <a:ext uri="{FF2B5EF4-FFF2-40B4-BE49-F238E27FC236}">
              <a16:creationId xmlns:a16="http://schemas.microsoft.com/office/drawing/2014/main" id="{00000000-0008-0000-0100-00009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5" name="Picture 3458" hidden="1">
          <a:extLst>
            <a:ext uri="{FF2B5EF4-FFF2-40B4-BE49-F238E27FC236}">
              <a16:creationId xmlns:a16="http://schemas.microsoft.com/office/drawing/2014/main" id="{00000000-0008-0000-0100-00009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6" name="Picture 3811" hidden="1">
          <a:extLst>
            <a:ext uri="{FF2B5EF4-FFF2-40B4-BE49-F238E27FC236}">
              <a16:creationId xmlns:a16="http://schemas.microsoft.com/office/drawing/2014/main" id="{00000000-0008-0000-0100-00009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7" name="Picture 3812" hidden="1">
          <a:extLst>
            <a:ext uri="{FF2B5EF4-FFF2-40B4-BE49-F238E27FC236}">
              <a16:creationId xmlns:a16="http://schemas.microsoft.com/office/drawing/2014/main" id="{00000000-0008-0000-0100-00009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8" name="Picture 3813" hidden="1">
          <a:extLst>
            <a:ext uri="{FF2B5EF4-FFF2-40B4-BE49-F238E27FC236}">
              <a16:creationId xmlns:a16="http://schemas.microsoft.com/office/drawing/2014/main" id="{00000000-0008-0000-0100-00009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29" name="Picture 3453" hidden="1">
          <a:extLst>
            <a:ext uri="{FF2B5EF4-FFF2-40B4-BE49-F238E27FC236}">
              <a16:creationId xmlns:a16="http://schemas.microsoft.com/office/drawing/2014/main" id="{00000000-0008-0000-0100-00009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0" name="Picture 3458" hidden="1">
          <a:extLst>
            <a:ext uri="{FF2B5EF4-FFF2-40B4-BE49-F238E27FC236}">
              <a16:creationId xmlns:a16="http://schemas.microsoft.com/office/drawing/2014/main" id="{00000000-0008-0000-0100-00009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1" name="Picture 3811" hidden="1">
          <a:extLst>
            <a:ext uri="{FF2B5EF4-FFF2-40B4-BE49-F238E27FC236}">
              <a16:creationId xmlns:a16="http://schemas.microsoft.com/office/drawing/2014/main" id="{00000000-0008-0000-0100-00009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2" name="Picture 3812" hidden="1">
          <a:extLst>
            <a:ext uri="{FF2B5EF4-FFF2-40B4-BE49-F238E27FC236}">
              <a16:creationId xmlns:a16="http://schemas.microsoft.com/office/drawing/2014/main" id="{00000000-0008-0000-0100-0000A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3" name="Picture 3813" hidden="1">
          <a:extLst>
            <a:ext uri="{FF2B5EF4-FFF2-40B4-BE49-F238E27FC236}">
              <a16:creationId xmlns:a16="http://schemas.microsoft.com/office/drawing/2014/main" id="{00000000-0008-0000-0100-0000A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4" name="Picture 3453" hidden="1">
          <a:extLst>
            <a:ext uri="{FF2B5EF4-FFF2-40B4-BE49-F238E27FC236}">
              <a16:creationId xmlns:a16="http://schemas.microsoft.com/office/drawing/2014/main" id="{00000000-0008-0000-0100-0000A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5" name="Picture 3458" hidden="1">
          <a:extLst>
            <a:ext uri="{FF2B5EF4-FFF2-40B4-BE49-F238E27FC236}">
              <a16:creationId xmlns:a16="http://schemas.microsoft.com/office/drawing/2014/main" id="{00000000-0008-0000-0100-0000A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6" name="Picture 3811" hidden="1">
          <a:extLst>
            <a:ext uri="{FF2B5EF4-FFF2-40B4-BE49-F238E27FC236}">
              <a16:creationId xmlns:a16="http://schemas.microsoft.com/office/drawing/2014/main" id="{00000000-0008-0000-0100-0000A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7" name="Picture 3812" hidden="1">
          <a:extLst>
            <a:ext uri="{FF2B5EF4-FFF2-40B4-BE49-F238E27FC236}">
              <a16:creationId xmlns:a16="http://schemas.microsoft.com/office/drawing/2014/main" id="{00000000-0008-0000-0100-0000A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8" name="Picture 3813" hidden="1">
          <a:extLst>
            <a:ext uri="{FF2B5EF4-FFF2-40B4-BE49-F238E27FC236}">
              <a16:creationId xmlns:a16="http://schemas.microsoft.com/office/drawing/2014/main" id="{00000000-0008-0000-0100-0000A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39" name="Picture 3453" hidden="1">
          <a:extLst>
            <a:ext uri="{FF2B5EF4-FFF2-40B4-BE49-F238E27FC236}">
              <a16:creationId xmlns:a16="http://schemas.microsoft.com/office/drawing/2014/main" id="{00000000-0008-0000-0100-0000A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0" name="Picture 3458" hidden="1">
          <a:extLst>
            <a:ext uri="{FF2B5EF4-FFF2-40B4-BE49-F238E27FC236}">
              <a16:creationId xmlns:a16="http://schemas.microsoft.com/office/drawing/2014/main" id="{00000000-0008-0000-0100-0000A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1" name="Picture 3811" hidden="1">
          <a:extLst>
            <a:ext uri="{FF2B5EF4-FFF2-40B4-BE49-F238E27FC236}">
              <a16:creationId xmlns:a16="http://schemas.microsoft.com/office/drawing/2014/main" id="{00000000-0008-0000-0100-0000A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2" name="Picture 3812" hidden="1">
          <a:extLst>
            <a:ext uri="{FF2B5EF4-FFF2-40B4-BE49-F238E27FC236}">
              <a16:creationId xmlns:a16="http://schemas.microsoft.com/office/drawing/2014/main" id="{00000000-0008-0000-0100-0000A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3" name="Picture 3813" hidden="1">
          <a:extLst>
            <a:ext uri="{FF2B5EF4-FFF2-40B4-BE49-F238E27FC236}">
              <a16:creationId xmlns:a16="http://schemas.microsoft.com/office/drawing/2014/main" id="{00000000-0008-0000-0100-0000A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4" name="Picture 3453" hidden="1">
          <a:extLst>
            <a:ext uri="{FF2B5EF4-FFF2-40B4-BE49-F238E27FC236}">
              <a16:creationId xmlns:a16="http://schemas.microsoft.com/office/drawing/2014/main" id="{00000000-0008-0000-0100-0000A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5" name="Picture 3458" hidden="1">
          <a:extLst>
            <a:ext uri="{FF2B5EF4-FFF2-40B4-BE49-F238E27FC236}">
              <a16:creationId xmlns:a16="http://schemas.microsoft.com/office/drawing/2014/main" id="{00000000-0008-0000-0100-0000A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6" name="Picture 3811" hidden="1">
          <a:extLst>
            <a:ext uri="{FF2B5EF4-FFF2-40B4-BE49-F238E27FC236}">
              <a16:creationId xmlns:a16="http://schemas.microsoft.com/office/drawing/2014/main" id="{00000000-0008-0000-0100-0000A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7" name="Picture 3812" hidden="1">
          <a:extLst>
            <a:ext uri="{FF2B5EF4-FFF2-40B4-BE49-F238E27FC236}">
              <a16:creationId xmlns:a16="http://schemas.microsoft.com/office/drawing/2014/main" id="{00000000-0008-0000-0100-0000A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48" name="Picture 3813" hidden="1">
          <a:extLst>
            <a:ext uri="{FF2B5EF4-FFF2-40B4-BE49-F238E27FC236}">
              <a16:creationId xmlns:a16="http://schemas.microsoft.com/office/drawing/2014/main" id="{00000000-0008-0000-0100-0000B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49" name="Picture 3393" hidden="1">
          <a:extLst>
            <a:ext uri="{FF2B5EF4-FFF2-40B4-BE49-F238E27FC236}">
              <a16:creationId xmlns:a16="http://schemas.microsoft.com/office/drawing/2014/main" id="{00000000-0008-0000-0100-0000B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0" name="Picture 3398" hidden="1">
          <a:extLst>
            <a:ext uri="{FF2B5EF4-FFF2-40B4-BE49-F238E27FC236}">
              <a16:creationId xmlns:a16="http://schemas.microsoft.com/office/drawing/2014/main" id="{00000000-0008-0000-0100-0000B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1" name="Picture 3793" hidden="1">
          <a:extLst>
            <a:ext uri="{FF2B5EF4-FFF2-40B4-BE49-F238E27FC236}">
              <a16:creationId xmlns:a16="http://schemas.microsoft.com/office/drawing/2014/main" id="{00000000-0008-0000-0100-0000B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2" name="Picture 3794" hidden="1">
          <a:extLst>
            <a:ext uri="{FF2B5EF4-FFF2-40B4-BE49-F238E27FC236}">
              <a16:creationId xmlns:a16="http://schemas.microsoft.com/office/drawing/2014/main" id="{00000000-0008-0000-0100-0000B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3" name="Picture 3795" hidden="1">
          <a:extLst>
            <a:ext uri="{FF2B5EF4-FFF2-40B4-BE49-F238E27FC236}">
              <a16:creationId xmlns:a16="http://schemas.microsoft.com/office/drawing/2014/main" id="{00000000-0008-0000-0100-0000B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4" name="Picture 3428" hidden="1">
          <a:extLst>
            <a:ext uri="{FF2B5EF4-FFF2-40B4-BE49-F238E27FC236}">
              <a16:creationId xmlns:a16="http://schemas.microsoft.com/office/drawing/2014/main" id="{00000000-0008-0000-0100-0000B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5" name="Picture 3802" hidden="1">
          <a:extLst>
            <a:ext uri="{FF2B5EF4-FFF2-40B4-BE49-F238E27FC236}">
              <a16:creationId xmlns:a16="http://schemas.microsoft.com/office/drawing/2014/main" id="{00000000-0008-0000-0100-0000B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6" name="Picture 3803" hidden="1">
          <a:extLst>
            <a:ext uri="{FF2B5EF4-FFF2-40B4-BE49-F238E27FC236}">
              <a16:creationId xmlns:a16="http://schemas.microsoft.com/office/drawing/2014/main" id="{00000000-0008-0000-0100-0000B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7" name="Picture 3804" hidden="1">
          <a:extLst>
            <a:ext uri="{FF2B5EF4-FFF2-40B4-BE49-F238E27FC236}">
              <a16:creationId xmlns:a16="http://schemas.microsoft.com/office/drawing/2014/main" id="{00000000-0008-0000-0100-0000B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8" name="Picture 3468" hidden="1">
          <a:extLst>
            <a:ext uri="{FF2B5EF4-FFF2-40B4-BE49-F238E27FC236}">
              <a16:creationId xmlns:a16="http://schemas.microsoft.com/office/drawing/2014/main" id="{00000000-0008-0000-0100-0000B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59" name="Picture 3814" hidden="1">
          <a:extLst>
            <a:ext uri="{FF2B5EF4-FFF2-40B4-BE49-F238E27FC236}">
              <a16:creationId xmlns:a16="http://schemas.microsoft.com/office/drawing/2014/main" id="{00000000-0008-0000-0100-0000B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0" name="Picture 3815" hidden="1">
          <a:extLst>
            <a:ext uri="{FF2B5EF4-FFF2-40B4-BE49-F238E27FC236}">
              <a16:creationId xmlns:a16="http://schemas.microsoft.com/office/drawing/2014/main" id="{00000000-0008-0000-0100-0000B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1" name="Picture 3816" hidden="1">
          <a:extLst>
            <a:ext uri="{FF2B5EF4-FFF2-40B4-BE49-F238E27FC236}">
              <a16:creationId xmlns:a16="http://schemas.microsoft.com/office/drawing/2014/main" id="{00000000-0008-0000-0100-0000B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2" name="Picture 3453" hidden="1">
          <a:extLst>
            <a:ext uri="{FF2B5EF4-FFF2-40B4-BE49-F238E27FC236}">
              <a16:creationId xmlns:a16="http://schemas.microsoft.com/office/drawing/2014/main" id="{00000000-0008-0000-0100-0000B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3" name="Picture 3458" hidden="1">
          <a:extLst>
            <a:ext uri="{FF2B5EF4-FFF2-40B4-BE49-F238E27FC236}">
              <a16:creationId xmlns:a16="http://schemas.microsoft.com/office/drawing/2014/main" id="{00000000-0008-0000-0100-0000B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4" name="Picture 3811" hidden="1">
          <a:extLst>
            <a:ext uri="{FF2B5EF4-FFF2-40B4-BE49-F238E27FC236}">
              <a16:creationId xmlns:a16="http://schemas.microsoft.com/office/drawing/2014/main" id="{00000000-0008-0000-0100-0000C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5" name="Picture 3812" hidden="1">
          <a:extLst>
            <a:ext uri="{FF2B5EF4-FFF2-40B4-BE49-F238E27FC236}">
              <a16:creationId xmlns:a16="http://schemas.microsoft.com/office/drawing/2014/main" id="{00000000-0008-0000-0100-0000C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6" name="Picture 3813" hidden="1">
          <a:extLst>
            <a:ext uri="{FF2B5EF4-FFF2-40B4-BE49-F238E27FC236}">
              <a16:creationId xmlns:a16="http://schemas.microsoft.com/office/drawing/2014/main" id="{00000000-0008-0000-0100-0000C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7" name="Picture 3453" hidden="1">
          <a:extLst>
            <a:ext uri="{FF2B5EF4-FFF2-40B4-BE49-F238E27FC236}">
              <a16:creationId xmlns:a16="http://schemas.microsoft.com/office/drawing/2014/main" id="{00000000-0008-0000-0100-0000C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8" name="Picture 3458" hidden="1">
          <a:extLst>
            <a:ext uri="{FF2B5EF4-FFF2-40B4-BE49-F238E27FC236}">
              <a16:creationId xmlns:a16="http://schemas.microsoft.com/office/drawing/2014/main" id="{00000000-0008-0000-0100-0000C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69" name="Picture 3811" hidden="1">
          <a:extLst>
            <a:ext uri="{FF2B5EF4-FFF2-40B4-BE49-F238E27FC236}">
              <a16:creationId xmlns:a16="http://schemas.microsoft.com/office/drawing/2014/main" id="{00000000-0008-0000-0100-0000C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0" name="Picture 3812" hidden="1">
          <a:extLst>
            <a:ext uri="{FF2B5EF4-FFF2-40B4-BE49-F238E27FC236}">
              <a16:creationId xmlns:a16="http://schemas.microsoft.com/office/drawing/2014/main" id="{00000000-0008-0000-0100-0000C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1" name="Picture 3813" hidden="1">
          <a:extLst>
            <a:ext uri="{FF2B5EF4-FFF2-40B4-BE49-F238E27FC236}">
              <a16:creationId xmlns:a16="http://schemas.microsoft.com/office/drawing/2014/main" id="{00000000-0008-0000-0100-0000C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2" name="Picture 3453" hidden="1">
          <a:extLst>
            <a:ext uri="{FF2B5EF4-FFF2-40B4-BE49-F238E27FC236}">
              <a16:creationId xmlns:a16="http://schemas.microsoft.com/office/drawing/2014/main" id="{00000000-0008-0000-0100-0000C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3" name="Picture 3458" hidden="1">
          <a:extLst>
            <a:ext uri="{FF2B5EF4-FFF2-40B4-BE49-F238E27FC236}">
              <a16:creationId xmlns:a16="http://schemas.microsoft.com/office/drawing/2014/main" id="{00000000-0008-0000-0100-0000C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4" name="Picture 3811" hidden="1">
          <a:extLst>
            <a:ext uri="{FF2B5EF4-FFF2-40B4-BE49-F238E27FC236}">
              <a16:creationId xmlns:a16="http://schemas.microsoft.com/office/drawing/2014/main" id="{00000000-0008-0000-0100-0000C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5" name="Picture 3812" hidden="1">
          <a:extLst>
            <a:ext uri="{FF2B5EF4-FFF2-40B4-BE49-F238E27FC236}">
              <a16:creationId xmlns:a16="http://schemas.microsoft.com/office/drawing/2014/main" id="{00000000-0008-0000-0100-0000C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6" name="Picture 3813" hidden="1">
          <a:extLst>
            <a:ext uri="{FF2B5EF4-FFF2-40B4-BE49-F238E27FC236}">
              <a16:creationId xmlns:a16="http://schemas.microsoft.com/office/drawing/2014/main" id="{00000000-0008-0000-0100-0000C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7" name="Picture 3453" hidden="1">
          <a:extLst>
            <a:ext uri="{FF2B5EF4-FFF2-40B4-BE49-F238E27FC236}">
              <a16:creationId xmlns:a16="http://schemas.microsoft.com/office/drawing/2014/main" id="{00000000-0008-0000-0100-0000C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8" name="Picture 3458" hidden="1">
          <a:extLst>
            <a:ext uri="{FF2B5EF4-FFF2-40B4-BE49-F238E27FC236}">
              <a16:creationId xmlns:a16="http://schemas.microsoft.com/office/drawing/2014/main" id="{00000000-0008-0000-0100-0000C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79" name="Picture 3811" hidden="1">
          <a:extLst>
            <a:ext uri="{FF2B5EF4-FFF2-40B4-BE49-F238E27FC236}">
              <a16:creationId xmlns:a16="http://schemas.microsoft.com/office/drawing/2014/main" id="{00000000-0008-0000-0100-0000C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80" name="Picture 3812" hidden="1">
          <a:extLst>
            <a:ext uri="{FF2B5EF4-FFF2-40B4-BE49-F238E27FC236}">
              <a16:creationId xmlns:a16="http://schemas.microsoft.com/office/drawing/2014/main" id="{00000000-0008-0000-0100-0000D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81" name="Picture 3813" hidden="1">
          <a:extLst>
            <a:ext uri="{FF2B5EF4-FFF2-40B4-BE49-F238E27FC236}">
              <a16:creationId xmlns:a16="http://schemas.microsoft.com/office/drawing/2014/main" id="{00000000-0008-0000-0100-0000D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82" name="Picture 3453" hidden="1">
          <a:extLst>
            <a:ext uri="{FF2B5EF4-FFF2-40B4-BE49-F238E27FC236}">
              <a16:creationId xmlns:a16="http://schemas.microsoft.com/office/drawing/2014/main" id="{00000000-0008-0000-0100-0000D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83" name="Picture 3458" hidden="1">
          <a:extLst>
            <a:ext uri="{FF2B5EF4-FFF2-40B4-BE49-F238E27FC236}">
              <a16:creationId xmlns:a16="http://schemas.microsoft.com/office/drawing/2014/main" id="{00000000-0008-0000-0100-0000D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484" name="Picture 3811" hidden="1">
          <a:extLst>
            <a:ext uri="{FF2B5EF4-FFF2-40B4-BE49-F238E27FC236}">
              <a16:creationId xmlns:a16="http://schemas.microsoft.com/office/drawing/2014/main" id="{00000000-0008-0000-0100-0000D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85" name="Picture 3393" hidden="1">
          <a:extLst>
            <a:ext uri="{FF2B5EF4-FFF2-40B4-BE49-F238E27FC236}">
              <a16:creationId xmlns:a16="http://schemas.microsoft.com/office/drawing/2014/main" id="{00000000-0008-0000-0100-0000D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86" name="Picture 3398" hidden="1">
          <a:extLst>
            <a:ext uri="{FF2B5EF4-FFF2-40B4-BE49-F238E27FC236}">
              <a16:creationId xmlns:a16="http://schemas.microsoft.com/office/drawing/2014/main" id="{00000000-0008-0000-0100-0000D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87" name="Picture 3793" hidden="1">
          <a:extLst>
            <a:ext uri="{FF2B5EF4-FFF2-40B4-BE49-F238E27FC236}">
              <a16:creationId xmlns:a16="http://schemas.microsoft.com/office/drawing/2014/main" id="{00000000-0008-0000-0100-0000D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88" name="Picture 3794" hidden="1">
          <a:extLst>
            <a:ext uri="{FF2B5EF4-FFF2-40B4-BE49-F238E27FC236}">
              <a16:creationId xmlns:a16="http://schemas.microsoft.com/office/drawing/2014/main" id="{00000000-0008-0000-0100-0000D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89" name="Picture 3795" hidden="1">
          <a:extLst>
            <a:ext uri="{FF2B5EF4-FFF2-40B4-BE49-F238E27FC236}">
              <a16:creationId xmlns:a16="http://schemas.microsoft.com/office/drawing/2014/main" id="{00000000-0008-0000-0100-0000D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0" name="Picture 3423" hidden="1">
          <a:extLst>
            <a:ext uri="{FF2B5EF4-FFF2-40B4-BE49-F238E27FC236}">
              <a16:creationId xmlns:a16="http://schemas.microsoft.com/office/drawing/2014/main" id="{00000000-0008-0000-0100-0000D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1" name="Picture 3428" hidden="1">
          <a:extLst>
            <a:ext uri="{FF2B5EF4-FFF2-40B4-BE49-F238E27FC236}">
              <a16:creationId xmlns:a16="http://schemas.microsoft.com/office/drawing/2014/main" id="{00000000-0008-0000-0100-0000D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2" name="Picture 3802" hidden="1">
          <a:extLst>
            <a:ext uri="{FF2B5EF4-FFF2-40B4-BE49-F238E27FC236}">
              <a16:creationId xmlns:a16="http://schemas.microsoft.com/office/drawing/2014/main" id="{00000000-0008-0000-0100-0000D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3" name="Picture 3803" hidden="1">
          <a:extLst>
            <a:ext uri="{FF2B5EF4-FFF2-40B4-BE49-F238E27FC236}">
              <a16:creationId xmlns:a16="http://schemas.microsoft.com/office/drawing/2014/main" id="{00000000-0008-0000-0100-0000D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4" name="Picture 3804" hidden="1">
          <a:extLst>
            <a:ext uri="{FF2B5EF4-FFF2-40B4-BE49-F238E27FC236}">
              <a16:creationId xmlns:a16="http://schemas.microsoft.com/office/drawing/2014/main" id="{00000000-0008-0000-0100-0000D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5" name="Picture 3463" hidden="1">
          <a:extLst>
            <a:ext uri="{FF2B5EF4-FFF2-40B4-BE49-F238E27FC236}">
              <a16:creationId xmlns:a16="http://schemas.microsoft.com/office/drawing/2014/main" id="{00000000-0008-0000-0100-0000D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6" name="Picture 3468" hidden="1">
          <a:extLst>
            <a:ext uri="{FF2B5EF4-FFF2-40B4-BE49-F238E27FC236}">
              <a16:creationId xmlns:a16="http://schemas.microsoft.com/office/drawing/2014/main" id="{00000000-0008-0000-0100-0000E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7" name="Picture 3814" hidden="1">
          <a:extLst>
            <a:ext uri="{FF2B5EF4-FFF2-40B4-BE49-F238E27FC236}">
              <a16:creationId xmlns:a16="http://schemas.microsoft.com/office/drawing/2014/main" id="{00000000-0008-0000-0100-0000E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8" name="Picture 3815" hidden="1">
          <a:extLst>
            <a:ext uri="{FF2B5EF4-FFF2-40B4-BE49-F238E27FC236}">
              <a16:creationId xmlns:a16="http://schemas.microsoft.com/office/drawing/2014/main" id="{00000000-0008-0000-0100-0000E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499" name="Picture 3816" hidden="1">
          <a:extLst>
            <a:ext uri="{FF2B5EF4-FFF2-40B4-BE49-F238E27FC236}">
              <a16:creationId xmlns:a16="http://schemas.microsoft.com/office/drawing/2014/main" id="{00000000-0008-0000-0100-0000E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0" name="Picture 3453" hidden="1">
          <a:extLst>
            <a:ext uri="{FF2B5EF4-FFF2-40B4-BE49-F238E27FC236}">
              <a16:creationId xmlns:a16="http://schemas.microsoft.com/office/drawing/2014/main" id="{00000000-0008-0000-0100-0000E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1" name="Picture 3458" hidden="1">
          <a:extLst>
            <a:ext uri="{FF2B5EF4-FFF2-40B4-BE49-F238E27FC236}">
              <a16:creationId xmlns:a16="http://schemas.microsoft.com/office/drawing/2014/main" id="{00000000-0008-0000-0100-0000E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2" name="Picture 3811" hidden="1">
          <a:extLst>
            <a:ext uri="{FF2B5EF4-FFF2-40B4-BE49-F238E27FC236}">
              <a16:creationId xmlns:a16="http://schemas.microsoft.com/office/drawing/2014/main" id="{00000000-0008-0000-0100-0000E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3" name="Picture 3812" hidden="1">
          <a:extLst>
            <a:ext uri="{FF2B5EF4-FFF2-40B4-BE49-F238E27FC236}">
              <a16:creationId xmlns:a16="http://schemas.microsoft.com/office/drawing/2014/main" id="{00000000-0008-0000-0100-0000E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4" name="Picture 3813" hidden="1">
          <a:extLst>
            <a:ext uri="{FF2B5EF4-FFF2-40B4-BE49-F238E27FC236}">
              <a16:creationId xmlns:a16="http://schemas.microsoft.com/office/drawing/2014/main" id="{00000000-0008-0000-0100-0000E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5" name="Picture 3453" hidden="1">
          <a:extLst>
            <a:ext uri="{FF2B5EF4-FFF2-40B4-BE49-F238E27FC236}">
              <a16:creationId xmlns:a16="http://schemas.microsoft.com/office/drawing/2014/main" id="{00000000-0008-0000-0100-0000E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6" name="Picture 3458" hidden="1">
          <a:extLst>
            <a:ext uri="{FF2B5EF4-FFF2-40B4-BE49-F238E27FC236}">
              <a16:creationId xmlns:a16="http://schemas.microsoft.com/office/drawing/2014/main" id="{00000000-0008-0000-0100-0000E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7" name="Picture 3811" hidden="1">
          <a:extLst>
            <a:ext uri="{FF2B5EF4-FFF2-40B4-BE49-F238E27FC236}">
              <a16:creationId xmlns:a16="http://schemas.microsoft.com/office/drawing/2014/main" id="{00000000-0008-0000-0100-0000E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8" name="Picture 3812" hidden="1">
          <a:extLst>
            <a:ext uri="{FF2B5EF4-FFF2-40B4-BE49-F238E27FC236}">
              <a16:creationId xmlns:a16="http://schemas.microsoft.com/office/drawing/2014/main" id="{00000000-0008-0000-0100-0000E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09" name="Picture 3813" hidden="1">
          <a:extLst>
            <a:ext uri="{FF2B5EF4-FFF2-40B4-BE49-F238E27FC236}">
              <a16:creationId xmlns:a16="http://schemas.microsoft.com/office/drawing/2014/main" id="{00000000-0008-0000-0100-0000E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0" name="Picture 3453" hidden="1">
          <a:extLst>
            <a:ext uri="{FF2B5EF4-FFF2-40B4-BE49-F238E27FC236}">
              <a16:creationId xmlns:a16="http://schemas.microsoft.com/office/drawing/2014/main" id="{00000000-0008-0000-0100-0000E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1" name="Picture 3458" hidden="1">
          <a:extLst>
            <a:ext uri="{FF2B5EF4-FFF2-40B4-BE49-F238E27FC236}">
              <a16:creationId xmlns:a16="http://schemas.microsoft.com/office/drawing/2014/main" id="{00000000-0008-0000-0100-0000E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2" name="Picture 3811" hidden="1">
          <a:extLst>
            <a:ext uri="{FF2B5EF4-FFF2-40B4-BE49-F238E27FC236}">
              <a16:creationId xmlns:a16="http://schemas.microsoft.com/office/drawing/2014/main" id="{00000000-0008-0000-0100-0000F0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3" name="Picture 3812" hidden="1">
          <a:extLst>
            <a:ext uri="{FF2B5EF4-FFF2-40B4-BE49-F238E27FC236}">
              <a16:creationId xmlns:a16="http://schemas.microsoft.com/office/drawing/2014/main" id="{00000000-0008-0000-0100-0000F1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4" name="Picture 3813" hidden="1">
          <a:extLst>
            <a:ext uri="{FF2B5EF4-FFF2-40B4-BE49-F238E27FC236}">
              <a16:creationId xmlns:a16="http://schemas.microsoft.com/office/drawing/2014/main" id="{00000000-0008-0000-0100-0000F2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5" name="Picture 3453" hidden="1">
          <a:extLst>
            <a:ext uri="{FF2B5EF4-FFF2-40B4-BE49-F238E27FC236}">
              <a16:creationId xmlns:a16="http://schemas.microsoft.com/office/drawing/2014/main" id="{00000000-0008-0000-0100-0000F3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6" name="Picture 3458" hidden="1">
          <a:extLst>
            <a:ext uri="{FF2B5EF4-FFF2-40B4-BE49-F238E27FC236}">
              <a16:creationId xmlns:a16="http://schemas.microsoft.com/office/drawing/2014/main" id="{00000000-0008-0000-0100-0000F4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7" name="Picture 3811" hidden="1">
          <a:extLst>
            <a:ext uri="{FF2B5EF4-FFF2-40B4-BE49-F238E27FC236}">
              <a16:creationId xmlns:a16="http://schemas.microsoft.com/office/drawing/2014/main" id="{00000000-0008-0000-0100-0000F5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8" name="Picture 3812" hidden="1">
          <a:extLst>
            <a:ext uri="{FF2B5EF4-FFF2-40B4-BE49-F238E27FC236}">
              <a16:creationId xmlns:a16="http://schemas.microsoft.com/office/drawing/2014/main" id="{00000000-0008-0000-0100-0000F6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19" name="Picture 3813" hidden="1">
          <a:extLst>
            <a:ext uri="{FF2B5EF4-FFF2-40B4-BE49-F238E27FC236}">
              <a16:creationId xmlns:a16="http://schemas.microsoft.com/office/drawing/2014/main" id="{00000000-0008-0000-0100-0000F7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0" name="Picture 3453" hidden="1">
          <a:extLst>
            <a:ext uri="{FF2B5EF4-FFF2-40B4-BE49-F238E27FC236}">
              <a16:creationId xmlns:a16="http://schemas.microsoft.com/office/drawing/2014/main" id="{00000000-0008-0000-0100-0000F8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1" name="Picture 3458" hidden="1">
          <a:extLst>
            <a:ext uri="{FF2B5EF4-FFF2-40B4-BE49-F238E27FC236}">
              <a16:creationId xmlns:a16="http://schemas.microsoft.com/office/drawing/2014/main" id="{00000000-0008-0000-0100-0000F9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2" name="Picture 3811" hidden="1">
          <a:extLst>
            <a:ext uri="{FF2B5EF4-FFF2-40B4-BE49-F238E27FC236}">
              <a16:creationId xmlns:a16="http://schemas.microsoft.com/office/drawing/2014/main" id="{00000000-0008-0000-0100-0000FA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3" name="Picture 3812" hidden="1">
          <a:extLst>
            <a:ext uri="{FF2B5EF4-FFF2-40B4-BE49-F238E27FC236}">
              <a16:creationId xmlns:a16="http://schemas.microsoft.com/office/drawing/2014/main" id="{00000000-0008-0000-0100-0000FB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4" name="Picture 3813" hidden="1">
          <a:extLst>
            <a:ext uri="{FF2B5EF4-FFF2-40B4-BE49-F238E27FC236}">
              <a16:creationId xmlns:a16="http://schemas.microsoft.com/office/drawing/2014/main" id="{00000000-0008-0000-0100-0000FC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5" name="Picture 3383" hidden="1">
          <a:extLst>
            <a:ext uri="{FF2B5EF4-FFF2-40B4-BE49-F238E27FC236}">
              <a16:creationId xmlns:a16="http://schemas.microsoft.com/office/drawing/2014/main" id="{00000000-0008-0000-0100-0000FD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6" name="Picture 3388" hidden="1">
          <a:extLst>
            <a:ext uri="{FF2B5EF4-FFF2-40B4-BE49-F238E27FC236}">
              <a16:creationId xmlns:a16="http://schemas.microsoft.com/office/drawing/2014/main" id="{00000000-0008-0000-0100-0000FE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7" name="Picture 3790" hidden="1">
          <a:extLst>
            <a:ext uri="{FF2B5EF4-FFF2-40B4-BE49-F238E27FC236}">
              <a16:creationId xmlns:a16="http://schemas.microsoft.com/office/drawing/2014/main" id="{00000000-0008-0000-0100-0000FF0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528" name="Picture 3791" hidden="1">
          <a:extLst>
            <a:ext uri="{FF2B5EF4-FFF2-40B4-BE49-F238E27FC236}">
              <a16:creationId xmlns:a16="http://schemas.microsoft.com/office/drawing/2014/main" id="{00000000-0008-0000-0100-00000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29" name="Picture 3393" hidden="1">
          <a:extLst>
            <a:ext uri="{FF2B5EF4-FFF2-40B4-BE49-F238E27FC236}">
              <a16:creationId xmlns:a16="http://schemas.microsoft.com/office/drawing/2014/main" id="{00000000-0008-0000-0100-00000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0" name="Picture 3398" hidden="1">
          <a:extLst>
            <a:ext uri="{FF2B5EF4-FFF2-40B4-BE49-F238E27FC236}">
              <a16:creationId xmlns:a16="http://schemas.microsoft.com/office/drawing/2014/main" id="{00000000-0008-0000-0100-00000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1" name="Picture 3793" hidden="1">
          <a:extLst>
            <a:ext uri="{FF2B5EF4-FFF2-40B4-BE49-F238E27FC236}">
              <a16:creationId xmlns:a16="http://schemas.microsoft.com/office/drawing/2014/main" id="{00000000-0008-0000-0100-00000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2" name="Picture 3795" hidden="1">
          <a:extLst>
            <a:ext uri="{FF2B5EF4-FFF2-40B4-BE49-F238E27FC236}">
              <a16:creationId xmlns:a16="http://schemas.microsoft.com/office/drawing/2014/main" id="{00000000-0008-0000-0100-00000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3" name="Picture 3423" hidden="1">
          <a:extLst>
            <a:ext uri="{FF2B5EF4-FFF2-40B4-BE49-F238E27FC236}">
              <a16:creationId xmlns:a16="http://schemas.microsoft.com/office/drawing/2014/main" id="{00000000-0008-0000-0100-00000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4" name="Picture 3428" hidden="1">
          <a:extLst>
            <a:ext uri="{FF2B5EF4-FFF2-40B4-BE49-F238E27FC236}">
              <a16:creationId xmlns:a16="http://schemas.microsoft.com/office/drawing/2014/main" id="{00000000-0008-0000-0100-00000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5" name="Picture 3802" hidden="1">
          <a:extLst>
            <a:ext uri="{FF2B5EF4-FFF2-40B4-BE49-F238E27FC236}">
              <a16:creationId xmlns:a16="http://schemas.microsoft.com/office/drawing/2014/main" id="{00000000-0008-0000-0100-00000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6" name="Picture 3803" hidden="1">
          <a:extLst>
            <a:ext uri="{FF2B5EF4-FFF2-40B4-BE49-F238E27FC236}">
              <a16:creationId xmlns:a16="http://schemas.microsoft.com/office/drawing/2014/main" id="{00000000-0008-0000-0100-00000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7" name="Picture 3804" hidden="1">
          <a:extLst>
            <a:ext uri="{FF2B5EF4-FFF2-40B4-BE49-F238E27FC236}">
              <a16:creationId xmlns:a16="http://schemas.microsoft.com/office/drawing/2014/main" id="{00000000-0008-0000-0100-00000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8" name="Picture 3463" hidden="1">
          <a:extLst>
            <a:ext uri="{FF2B5EF4-FFF2-40B4-BE49-F238E27FC236}">
              <a16:creationId xmlns:a16="http://schemas.microsoft.com/office/drawing/2014/main" id="{00000000-0008-0000-0100-00000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39" name="Picture 3468" hidden="1">
          <a:extLst>
            <a:ext uri="{FF2B5EF4-FFF2-40B4-BE49-F238E27FC236}">
              <a16:creationId xmlns:a16="http://schemas.microsoft.com/office/drawing/2014/main" id="{00000000-0008-0000-0100-00000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0" name="Picture 3814" hidden="1">
          <a:extLst>
            <a:ext uri="{FF2B5EF4-FFF2-40B4-BE49-F238E27FC236}">
              <a16:creationId xmlns:a16="http://schemas.microsoft.com/office/drawing/2014/main" id="{00000000-0008-0000-0100-00000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1" name="Picture 3815" hidden="1">
          <a:extLst>
            <a:ext uri="{FF2B5EF4-FFF2-40B4-BE49-F238E27FC236}">
              <a16:creationId xmlns:a16="http://schemas.microsoft.com/office/drawing/2014/main" id="{00000000-0008-0000-0100-00000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2" name="Picture 3816" hidden="1">
          <a:extLst>
            <a:ext uri="{FF2B5EF4-FFF2-40B4-BE49-F238E27FC236}">
              <a16:creationId xmlns:a16="http://schemas.microsoft.com/office/drawing/2014/main" id="{00000000-0008-0000-0100-00000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3" name="Picture 3453" hidden="1">
          <a:extLst>
            <a:ext uri="{FF2B5EF4-FFF2-40B4-BE49-F238E27FC236}">
              <a16:creationId xmlns:a16="http://schemas.microsoft.com/office/drawing/2014/main" id="{00000000-0008-0000-0100-00000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4" name="Picture 3458" hidden="1">
          <a:extLst>
            <a:ext uri="{FF2B5EF4-FFF2-40B4-BE49-F238E27FC236}">
              <a16:creationId xmlns:a16="http://schemas.microsoft.com/office/drawing/2014/main" id="{00000000-0008-0000-0100-00001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5" name="Picture 3811" hidden="1">
          <a:extLst>
            <a:ext uri="{FF2B5EF4-FFF2-40B4-BE49-F238E27FC236}">
              <a16:creationId xmlns:a16="http://schemas.microsoft.com/office/drawing/2014/main" id="{00000000-0008-0000-0100-00001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6" name="Picture 3812" hidden="1">
          <a:extLst>
            <a:ext uri="{FF2B5EF4-FFF2-40B4-BE49-F238E27FC236}">
              <a16:creationId xmlns:a16="http://schemas.microsoft.com/office/drawing/2014/main" id="{00000000-0008-0000-0100-00001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7" name="Picture 3813" hidden="1">
          <a:extLst>
            <a:ext uri="{FF2B5EF4-FFF2-40B4-BE49-F238E27FC236}">
              <a16:creationId xmlns:a16="http://schemas.microsoft.com/office/drawing/2014/main" id="{00000000-0008-0000-0100-00001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8" name="Picture 3453" hidden="1">
          <a:extLst>
            <a:ext uri="{FF2B5EF4-FFF2-40B4-BE49-F238E27FC236}">
              <a16:creationId xmlns:a16="http://schemas.microsoft.com/office/drawing/2014/main" id="{00000000-0008-0000-0100-00001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49" name="Picture 3458" hidden="1">
          <a:extLst>
            <a:ext uri="{FF2B5EF4-FFF2-40B4-BE49-F238E27FC236}">
              <a16:creationId xmlns:a16="http://schemas.microsoft.com/office/drawing/2014/main" id="{00000000-0008-0000-0100-00001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0" name="Picture 3811" hidden="1">
          <a:extLst>
            <a:ext uri="{FF2B5EF4-FFF2-40B4-BE49-F238E27FC236}">
              <a16:creationId xmlns:a16="http://schemas.microsoft.com/office/drawing/2014/main" id="{00000000-0008-0000-0100-00001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1" name="Picture 3812" hidden="1">
          <a:extLst>
            <a:ext uri="{FF2B5EF4-FFF2-40B4-BE49-F238E27FC236}">
              <a16:creationId xmlns:a16="http://schemas.microsoft.com/office/drawing/2014/main" id="{00000000-0008-0000-0100-00001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2" name="Picture 3813" hidden="1">
          <a:extLst>
            <a:ext uri="{FF2B5EF4-FFF2-40B4-BE49-F238E27FC236}">
              <a16:creationId xmlns:a16="http://schemas.microsoft.com/office/drawing/2014/main" id="{00000000-0008-0000-0100-00001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3" name="Picture 3453" hidden="1">
          <a:extLst>
            <a:ext uri="{FF2B5EF4-FFF2-40B4-BE49-F238E27FC236}">
              <a16:creationId xmlns:a16="http://schemas.microsoft.com/office/drawing/2014/main" id="{00000000-0008-0000-0100-00001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4" name="Picture 3458" hidden="1">
          <a:extLst>
            <a:ext uri="{FF2B5EF4-FFF2-40B4-BE49-F238E27FC236}">
              <a16:creationId xmlns:a16="http://schemas.microsoft.com/office/drawing/2014/main" id="{00000000-0008-0000-0100-00001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5" name="Picture 3811" hidden="1">
          <a:extLst>
            <a:ext uri="{FF2B5EF4-FFF2-40B4-BE49-F238E27FC236}">
              <a16:creationId xmlns:a16="http://schemas.microsoft.com/office/drawing/2014/main" id="{00000000-0008-0000-0100-00001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6" name="Picture 3812" hidden="1">
          <a:extLst>
            <a:ext uri="{FF2B5EF4-FFF2-40B4-BE49-F238E27FC236}">
              <a16:creationId xmlns:a16="http://schemas.microsoft.com/office/drawing/2014/main" id="{00000000-0008-0000-0100-00001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7" name="Picture 3813" hidden="1">
          <a:extLst>
            <a:ext uri="{FF2B5EF4-FFF2-40B4-BE49-F238E27FC236}">
              <a16:creationId xmlns:a16="http://schemas.microsoft.com/office/drawing/2014/main" id="{00000000-0008-0000-0100-00001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8" name="Picture 3453" hidden="1">
          <a:extLst>
            <a:ext uri="{FF2B5EF4-FFF2-40B4-BE49-F238E27FC236}">
              <a16:creationId xmlns:a16="http://schemas.microsoft.com/office/drawing/2014/main" id="{00000000-0008-0000-0100-00001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59" name="Picture 3458" hidden="1">
          <a:extLst>
            <a:ext uri="{FF2B5EF4-FFF2-40B4-BE49-F238E27FC236}">
              <a16:creationId xmlns:a16="http://schemas.microsoft.com/office/drawing/2014/main" id="{00000000-0008-0000-0100-00001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60" name="Picture 3811" hidden="1">
          <a:extLst>
            <a:ext uri="{FF2B5EF4-FFF2-40B4-BE49-F238E27FC236}">
              <a16:creationId xmlns:a16="http://schemas.microsoft.com/office/drawing/2014/main" id="{00000000-0008-0000-0100-00002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61" name="Picture 3812" hidden="1">
          <a:extLst>
            <a:ext uri="{FF2B5EF4-FFF2-40B4-BE49-F238E27FC236}">
              <a16:creationId xmlns:a16="http://schemas.microsoft.com/office/drawing/2014/main" id="{00000000-0008-0000-0100-00002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62" name="Picture 3813" hidden="1">
          <a:extLst>
            <a:ext uri="{FF2B5EF4-FFF2-40B4-BE49-F238E27FC236}">
              <a16:creationId xmlns:a16="http://schemas.microsoft.com/office/drawing/2014/main" id="{00000000-0008-0000-0100-00002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63" name="Picture 3458" hidden="1">
          <a:extLst>
            <a:ext uri="{FF2B5EF4-FFF2-40B4-BE49-F238E27FC236}">
              <a16:creationId xmlns:a16="http://schemas.microsoft.com/office/drawing/2014/main" id="{00000000-0008-0000-0100-00002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564" name="Picture 3811" hidden="1">
          <a:extLst>
            <a:ext uri="{FF2B5EF4-FFF2-40B4-BE49-F238E27FC236}">
              <a16:creationId xmlns:a16="http://schemas.microsoft.com/office/drawing/2014/main" id="{00000000-0008-0000-0100-00002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65" name="Picture 3393" hidden="1">
          <a:extLst>
            <a:ext uri="{FF2B5EF4-FFF2-40B4-BE49-F238E27FC236}">
              <a16:creationId xmlns:a16="http://schemas.microsoft.com/office/drawing/2014/main" id="{00000000-0008-0000-0100-00002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66" name="Picture 3398" hidden="1">
          <a:extLst>
            <a:ext uri="{FF2B5EF4-FFF2-40B4-BE49-F238E27FC236}">
              <a16:creationId xmlns:a16="http://schemas.microsoft.com/office/drawing/2014/main" id="{00000000-0008-0000-0100-00002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67" name="Picture 3793" hidden="1">
          <a:extLst>
            <a:ext uri="{FF2B5EF4-FFF2-40B4-BE49-F238E27FC236}">
              <a16:creationId xmlns:a16="http://schemas.microsoft.com/office/drawing/2014/main" id="{00000000-0008-0000-0100-00002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68" name="Picture 3794" hidden="1">
          <a:extLst>
            <a:ext uri="{FF2B5EF4-FFF2-40B4-BE49-F238E27FC236}">
              <a16:creationId xmlns:a16="http://schemas.microsoft.com/office/drawing/2014/main" id="{00000000-0008-0000-0100-00002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69" name="Picture 3795" hidden="1">
          <a:extLst>
            <a:ext uri="{FF2B5EF4-FFF2-40B4-BE49-F238E27FC236}">
              <a16:creationId xmlns:a16="http://schemas.microsoft.com/office/drawing/2014/main" id="{00000000-0008-0000-0100-00002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0" name="Picture 3423" hidden="1">
          <a:extLst>
            <a:ext uri="{FF2B5EF4-FFF2-40B4-BE49-F238E27FC236}">
              <a16:creationId xmlns:a16="http://schemas.microsoft.com/office/drawing/2014/main" id="{00000000-0008-0000-0100-00002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1" name="Picture 3428" hidden="1">
          <a:extLst>
            <a:ext uri="{FF2B5EF4-FFF2-40B4-BE49-F238E27FC236}">
              <a16:creationId xmlns:a16="http://schemas.microsoft.com/office/drawing/2014/main" id="{00000000-0008-0000-0100-00002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2" name="Picture 3802" hidden="1">
          <a:extLst>
            <a:ext uri="{FF2B5EF4-FFF2-40B4-BE49-F238E27FC236}">
              <a16:creationId xmlns:a16="http://schemas.microsoft.com/office/drawing/2014/main" id="{00000000-0008-0000-0100-00002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3" name="Picture 3803" hidden="1">
          <a:extLst>
            <a:ext uri="{FF2B5EF4-FFF2-40B4-BE49-F238E27FC236}">
              <a16:creationId xmlns:a16="http://schemas.microsoft.com/office/drawing/2014/main" id="{00000000-0008-0000-0100-00002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4" name="Picture 3804" hidden="1">
          <a:extLst>
            <a:ext uri="{FF2B5EF4-FFF2-40B4-BE49-F238E27FC236}">
              <a16:creationId xmlns:a16="http://schemas.microsoft.com/office/drawing/2014/main" id="{00000000-0008-0000-0100-00002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5" name="Picture 3463" hidden="1">
          <a:extLst>
            <a:ext uri="{FF2B5EF4-FFF2-40B4-BE49-F238E27FC236}">
              <a16:creationId xmlns:a16="http://schemas.microsoft.com/office/drawing/2014/main" id="{00000000-0008-0000-0100-00002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6" name="Picture 3468" hidden="1">
          <a:extLst>
            <a:ext uri="{FF2B5EF4-FFF2-40B4-BE49-F238E27FC236}">
              <a16:creationId xmlns:a16="http://schemas.microsoft.com/office/drawing/2014/main" id="{00000000-0008-0000-0100-00003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7" name="Picture 3814" hidden="1">
          <a:extLst>
            <a:ext uri="{FF2B5EF4-FFF2-40B4-BE49-F238E27FC236}">
              <a16:creationId xmlns:a16="http://schemas.microsoft.com/office/drawing/2014/main" id="{00000000-0008-0000-0100-00003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8" name="Picture 3815" hidden="1">
          <a:extLst>
            <a:ext uri="{FF2B5EF4-FFF2-40B4-BE49-F238E27FC236}">
              <a16:creationId xmlns:a16="http://schemas.microsoft.com/office/drawing/2014/main" id="{00000000-0008-0000-0100-00003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79" name="Picture 3816" hidden="1">
          <a:extLst>
            <a:ext uri="{FF2B5EF4-FFF2-40B4-BE49-F238E27FC236}">
              <a16:creationId xmlns:a16="http://schemas.microsoft.com/office/drawing/2014/main" id="{00000000-0008-0000-0100-00003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0" name="Picture 3453" hidden="1">
          <a:extLst>
            <a:ext uri="{FF2B5EF4-FFF2-40B4-BE49-F238E27FC236}">
              <a16:creationId xmlns:a16="http://schemas.microsoft.com/office/drawing/2014/main" id="{00000000-0008-0000-0100-00003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1" name="Picture 3458" hidden="1">
          <a:extLst>
            <a:ext uri="{FF2B5EF4-FFF2-40B4-BE49-F238E27FC236}">
              <a16:creationId xmlns:a16="http://schemas.microsoft.com/office/drawing/2014/main" id="{00000000-0008-0000-0100-00003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2" name="Picture 3811" hidden="1">
          <a:extLst>
            <a:ext uri="{FF2B5EF4-FFF2-40B4-BE49-F238E27FC236}">
              <a16:creationId xmlns:a16="http://schemas.microsoft.com/office/drawing/2014/main" id="{00000000-0008-0000-0100-00003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3" name="Picture 3812" hidden="1">
          <a:extLst>
            <a:ext uri="{FF2B5EF4-FFF2-40B4-BE49-F238E27FC236}">
              <a16:creationId xmlns:a16="http://schemas.microsoft.com/office/drawing/2014/main" id="{00000000-0008-0000-0100-00003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4" name="Picture 3813" hidden="1">
          <a:extLst>
            <a:ext uri="{FF2B5EF4-FFF2-40B4-BE49-F238E27FC236}">
              <a16:creationId xmlns:a16="http://schemas.microsoft.com/office/drawing/2014/main" id="{00000000-0008-0000-0100-00003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5" name="Picture 3453" hidden="1">
          <a:extLst>
            <a:ext uri="{FF2B5EF4-FFF2-40B4-BE49-F238E27FC236}">
              <a16:creationId xmlns:a16="http://schemas.microsoft.com/office/drawing/2014/main" id="{00000000-0008-0000-0100-00003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6" name="Picture 3458" hidden="1">
          <a:extLst>
            <a:ext uri="{FF2B5EF4-FFF2-40B4-BE49-F238E27FC236}">
              <a16:creationId xmlns:a16="http://schemas.microsoft.com/office/drawing/2014/main" id="{00000000-0008-0000-0100-00003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7" name="Picture 3393" hidden="1">
          <a:extLst>
            <a:ext uri="{FF2B5EF4-FFF2-40B4-BE49-F238E27FC236}">
              <a16:creationId xmlns:a16="http://schemas.microsoft.com/office/drawing/2014/main" id="{00000000-0008-0000-0100-00003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8" name="Picture 3398" hidden="1">
          <a:extLst>
            <a:ext uri="{FF2B5EF4-FFF2-40B4-BE49-F238E27FC236}">
              <a16:creationId xmlns:a16="http://schemas.microsoft.com/office/drawing/2014/main" id="{00000000-0008-0000-0100-00003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89" name="Picture 3793" hidden="1">
          <a:extLst>
            <a:ext uri="{FF2B5EF4-FFF2-40B4-BE49-F238E27FC236}">
              <a16:creationId xmlns:a16="http://schemas.microsoft.com/office/drawing/2014/main" id="{00000000-0008-0000-0100-00003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0" name="Picture 3794" hidden="1">
          <a:extLst>
            <a:ext uri="{FF2B5EF4-FFF2-40B4-BE49-F238E27FC236}">
              <a16:creationId xmlns:a16="http://schemas.microsoft.com/office/drawing/2014/main" id="{00000000-0008-0000-0100-00003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1" name="Picture 3795" hidden="1">
          <a:extLst>
            <a:ext uri="{FF2B5EF4-FFF2-40B4-BE49-F238E27FC236}">
              <a16:creationId xmlns:a16="http://schemas.microsoft.com/office/drawing/2014/main" id="{00000000-0008-0000-0100-00003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2" name="Picture 3423" hidden="1">
          <a:extLst>
            <a:ext uri="{FF2B5EF4-FFF2-40B4-BE49-F238E27FC236}">
              <a16:creationId xmlns:a16="http://schemas.microsoft.com/office/drawing/2014/main" id="{00000000-0008-0000-0100-00004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3" name="Picture 3428" hidden="1">
          <a:extLst>
            <a:ext uri="{FF2B5EF4-FFF2-40B4-BE49-F238E27FC236}">
              <a16:creationId xmlns:a16="http://schemas.microsoft.com/office/drawing/2014/main" id="{00000000-0008-0000-0100-00004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4" name="Picture 3802" hidden="1">
          <a:extLst>
            <a:ext uri="{FF2B5EF4-FFF2-40B4-BE49-F238E27FC236}">
              <a16:creationId xmlns:a16="http://schemas.microsoft.com/office/drawing/2014/main" id="{00000000-0008-0000-0100-00004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5" name="Picture 3803" hidden="1">
          <a:extLst>
            <a:ext uri="{FF2B5EF4-FFF2-40B4-BE49-F238E27FC236}">
              <a16:creationId xmlns:a16="http://schemas.microsoft.com/office/drawing/2014/main" id="{00000000-0008-0000-0100-00004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6" name="Picture 3804" hidden="1">
          <a:extLst>
            <a:ext uri="{FF2B5EF4-FFF2-40B4-BE49-F238E27FC236}">
              <a16:creationId xmlns:a16="http://schemas.microsoft.com/office/drawing/2014/main" id="{00000000-0008-0000-0100-00004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7" name="Picture 3463" hidden="1">
          <a:extLst>
            <a:ext uri="{FF2B5EF4-FFF2-40B4-BE49-F238E27FC236}">
              <a16:creationId xmlns:a16="http://schemas.microsoft.com/office/drawing/2014/main" id="{00000000-0008-0000-0100-00004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8" name="Picture 3468" hidden="1">
          <a:extLst>
            <a:ext uri="{FF2B5EF4-FFF2-40B4-BE49-F238E27FC236}">
              <a16:creationId xmlns:a16="http://schemas.microsoft.com/office/drawing/2014/main" id="{00000000-0008-0000-0100-00004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599" name="Picture 3814" hidden="1">
          <a:extLst>
            <a:ext uri="{FF2B5EF4-FFF2-40B4-BE49-F238E27FC236}">
              <a16:creationId xmlns:a16="http://schemas.microsoft.com/office/drawing/2014/main" id="{00000000-0008-0000-0100-00004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0" name="Picture 3815" hidden="1">
          <a:extLst>
            <a:ext uri="{FF2B5EF4-FFF2-40B4-BE49-F238E27FC236}">
              <a16:creationId xmlns:a16="http://schemas.microsoft.com/office/drawing/2014/main" id="{00000000-0008-0000-0100-00004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1" name="Picture 3816" hidden="1">
          <a:extLst>
            <a:ext uri="{FF2B5EF4-FFF2-40B4-BE49-F238E27FC236}">
              <a16:creationId xmlns:a16="http://schemas.microsoft.com/office/drawing/2014/main" id="{00000000-0008-0000-0100-00004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2" name="Picture 3453" hidden="1">
          <a:extLst>
            <a:ext uri="{FF2B5EF4-FFF2-40B4-BE49-F238E27FC236}">
              <a16:creationId xmlns:a16="http://schemas.microsoft.com/office/drawing/2014/main" id="{00000000-0008-0000-0100-00004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3" name="Picture 3458" hidden="1">
          <a:extLst>
            <a:ext uri="{FF2B5EF4-FFF2-40B4-BE49-F238E27FC236}">
              <a16:creationId xmlns:a16="http://schemas.microsoft.com/office/drawing/2014/main" id="{00000000-0008-0000-0100-00004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4" name="Picture 3811" hidden="1">
          <a:extLst>
            <a:ext uri="{FF2B5EF4-FFF2-40B4-BE49-F238E27FC236}">
              <a16:creationId xmlns:a16="http://schemas.microsoft.com/office/drawing/2014/main" id="{00000000-0008-0000-0100-00004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5" name="Picture 3812" hidden="1">
          <a:extLst>
            <a:ext uri="{FF2B5EF4-FFF2-40B4-BE49-F238E27FC236}">
              <a16:creationId xmlns:a16="http://schemas.microsoft.com/office/drawing/2014/main" id="{00000000-0008-0000-0100-00004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6" name="Picture 3813" hidden="1">
          <a:extLst>
            <a:ext uri="{FF2B5EF4-FFF2-40B4-BE49-F238E27FC236}">
              <a16:creationId xmlns:a16="http://schemas.microsoft.com/office/drawing/2014/main" id="{00000000-0008-0000-0100-00004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7" name="Picture 3453" hidden="1">
          <a:extLst>
            <a:ext uri="{FF2B5EF4-FFF2-40B4-BE49-F238E27FC236}">
              <a16:creationId xmlns:a16="http://schemas.microsoft.com/office/drawing/2014/main" id="{00000000-0008-0000-0100-00004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8" name="Picture 3458" hidden="1">
          <a:extLst>
            <a:ext uri="{FF2B5EF4-FFF2-40B4-BE49-F238E27FC236}">
              <a16:creationId xmlns:a16="http://schemas.microsoft.com/office/drawing/2014/main" id="{00000000-0008-0000-0100-00005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09" name="Picture 3811" hidden="1">
          <a:extLst>
            <a:ext uri="{FF2B5EF4-FFF2-40B4-BE49-F238E27FC236}">
              <a16:creationId xmlns:a16="http://schemas.microsoft.com/office/drawing/2014/main" id="{00000000-0008-0000-0100-00005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0" name="Picture 3812" hidden="1">
          <a:extLst>
            <a:ext uri="{FF2B5EF4-FFF2-40B4-BE49-F238E27FC236}">
              <a16:creationId xmlns:a16="http://schemas.microsoft.com/office/drawing/2014/main" id="{00000000-0008-0000-0100-00005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1" name="Picture 3813" hidden="1">
          <a:extLst>
            <a:ext uri="{FF2B5EF4-FFF2-40B4-BE49-F238E27FC236}">
              <a16:creationId xmlns:a16="http://schemas.microsoft.com/office/drawing/2014/main" id="{00000000-0008-0000-0100-00005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2" name="Picture 3453" hidden="1">
          <a:extLst>
            <a:ext uri="{FF2B5EF4-FFF2-40B4-BE49-F238E27FC236}">
              <a16:creationId xmlns:a16="http://schemas.microsoft.com/office/drawing/2014/main" id="{00000000-0008-0000-0100-00005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3" name="Picture 3458" hidden="1">
          <a:extLst>
            <a:ext uri="{FF2B5EF4-FFF2-40B4-BE49-F238E27FC236}">
              <a16:creationId xmlns:a16="http://schemas.microsoft.com/office/drawing/2014/main" id="{00000000-0008-0000-0100-00005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4" name="Picture 3811" hidden="1">
          <a:extLst>
            <a:ext uri="{FF2B5EF4-FFF2-40B4-BE49-F238E27FC236}">
              <a16:creationId xmlns:a16="http://schemas.microsoft.com/office/drawing/2014/main" id="{00000000-0008-0000-0100-00005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5" name="Picture 3812" hidden="1">
          <a:extLst>
            <a:ext uri="{FF2B5EF4-FFF2-40B4-BE49-F238E27FC236}">
              <a16:creationId xmlns:a16="http://schemas.microsoft.com/office/drawing/2014/main" id="{00000000-0008-0000-0100-00005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6" name="Picture 3813" hidden="1">
          <a:extLst>
            <a:ext uri="{FF2B5EF4-FFF2-40B4-BE49-F238E27FC236}">
              <a16:creationId xmlns:a16="http://schemas.microsoft.com/office/drawing/2014/main" id="{00000000-0008-0000-0100-00005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7" name="Picture 3453" hidden="1">
          <a:extLst>
            <a:ext uri="{FF2B5EF4-FFF2-40B4-BE49-F238E27FC236}">
              <a16:creationId xmlns:a16="http://schemas.microsoft.com/office/drawing/2014/main" id="{00000000-0008-0000-0100-00005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8" name="Picture 3458" hidden="1">
          <a:extLst>
            <a:ext uri="{FF2B5EF4-FFF2-40B4-BE49-F238E27FC236}">
              <a16:creationId xmlns:a16="http://schemas.microsoft.com/office/drawing/2014/main" id="{00000000-0008-0000-0100-00005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19" name="Picture 3811" hidden="1">
          <a:extLst>
            <a:ext uri="{FF2B5EF4-FFF2-40B4-BE49-F238E27FC236}">
              <a16:creationId xmlns:a16="http://schemas.microsoft.com/office/drawing/2014/main" id="{00000000-0008-0000-0100-00005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0" name="Picture 3812" hidden="1">
          <a:extLst>
            <a:ext uri="{FF2B5EF4-FFF2-40B4-BE49-F238E27FC236}">
              <a16:creationId xmlns:a16="http://schemas.microsoft.com/office/drawing/2014/main" id="{00000000-0008-0000-0100-00005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1" name="Picture 3813" hidden="1">
          <a:extLst>
            <a:ext uri="{FF2B5EF4-FFF2-40B4-BE49-F238E27FC236}">
              <a16:creationId xmlns:a16="http://schemas.microsoft.com/office/drawing/2014/main" id="{00000000-0008-0000-0100-00005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2" name="Picture 3453" hidden="1">
          <a:extLst>
            <a:ext uri="{FF2B5EF4-FFF2-40B4-BE49-F238E27FC236}">
              <a16:creationId xmlns:a16="http://schemas.microsoft.com/office/drawing/2014/main" id="{00000000-0008-0000-0100-00005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3" name="Picture 3458" hidden="1">
          <a:extLst>
            <a:ext uri="{FF2B5EF4-FFF2-40B4-BE49-F238E27FC236}">
              <a16:creationId xmlns:a16="http://schemas.microsoft.com/office/drawing/2014/main" id="{00000000-0008-0000-0100-00005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4" name="Picture 3811" hidden="1">
          <a:extLst>
            <a:ext uri="{FF2B5EF4-FFF2-40B4-BE49-F238E27FC236}">
              <a16:creationId xmlns:a16="http://schemas.microsoft.com/office/drawing/2014/main" id="{00000000-0008-0000-0100-00006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5" name="Picture 3812" hidden="1">
          <a:extLst>
            <a:ext uri="{FF2B5EF4-FFF2-40B4-BE49-F238E27FC236}">
              <a16:creationId xmlns:a16="http://schemas.microsoft.com/office/drawing/2014/main" id="{00000000-0008-0000-0100-00006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6" name="Picture 3813" hidden="1">
          <a:extLst>
            <a:ext uri="{FF2B5EF4-FFF2-40B4-BE49-F238E27FC236}">
              <a16:creationId xmlns:a16="http://schemas.microsoft.com/office/drawing/2014/main" id="{00000000-0008-0000-0100-00006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7" name="Picture 3383" hidden="1">
          <a:extLst>
            <a:ext uri="{FF2B5EF4-FFF2-40B4-BE49-F238E27FC236}">
              <a16:creationId xmlns:a16="http://schemas.microsoft.com/office/drawing/2014/main" id="{00000000-0008-0000-0100-00006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8" name="Picture 3388" hidden="1">
          <a:extLst>
            <a:ext uri="{FF2B5EF4-FFF2-40B4-BE49-F238E27FC236}">
              <a16:creationId xmlns:a16="http://schemas.microsoft.com/office/drawing/2014/main" id="{00000000-0008-0000-0100-00006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29" name="Picture 3790" hidden="1">
          <a:extLst>
            <a:ext uri="{FF2B5EF4-FFF2-40B4-BE49-F238E27FC236}">
              <a16:creationId xmlns:a16="http://schemas.microsoft.com/office/drawing/2014/main" id="{00000000-0008-0000-0100-00006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0" name="Picture 3791" hidden="1">
          <a:extLst>
            <a:ext uri="{FF2B5EF4-FFF2-40B4-BE49-F238E27FC236}">
              <a16:creationId xmlns:a16="http://schemas.microsoft.com/office/drawing/2014/main" id="{00000000-0008-0000-0100-00006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1" name="Picture 3393" hidden="1">
          <a:extLst>
            <a:ext uri="{FF2B5EF4-FFF2-40B4-BE49-F238E27FC236}">
              <a16:creationId xmlns:a16="http://schemas.microsoft.com/office/drawing/2014/main" id="{00000000-0008-0000-0100-00006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2" name="Picture 3398" hidden="1">
          <a:extLst>
            <a:ext uri="{FF2B5EF4-FFF2-40B4-BE49-F238E27FC236}">
              <a16:creationId xmlns:a16="http://schemas.microsoft.com/office/drawing/2014/main" id="{00000000-0008-0000-0100-00006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3" name="Picture 3793" hidden="1">
          <a:extLst>
            <a:ext uri="{FF2B5EF4-FFF2-40B4-BE49-F238E27FC236}">
              <a16:creationId xmlns:a16="http://schemas.microsoft.com/office/drawing/2014/main" id="{00000000-0008-0000-0100-00006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4" name="Picture 3794" hidden="1">
          <a:extLst>
            <a:ext uri="{FF2B5EF4-FFF2-40B4-BE49-F238E27FC236}">
              <a16:creationId xmlns:a16="http://schemas.microsoft.com/office/drawing/2014/main" id="{00000000-0008-0000-0100-00006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5" name="Picture 3795" hidden="1">
          <a:extLst>
            <a:ext uri="{FF2B5EF4-FFF2-40B4-BE49-F238E27FC236}">
              <a16:creationId xmlns:a16="http://schemas.microsoft.com/office/drawing/2014/main" id="{00000000-0008-0000-0100-00006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6" name="Picture 3423" hidden="1">
          <a:extLst>
            <a:ext uri="{FF2B5EF4-FFF2-40B4-BE49-F238E27FC236}">
              <a16:creationId xmlns:a16="http://schemas.microsoft.com/office/drawing/2014/main" id="{00000000-0008-0000-0100-00006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7" name="Picture 3428" hidden="1">
          <a:extLst>
            <a:ext uri="{FF2B5EF4-FFF2-40B4-BE49-F238E27FC236}">
              <a16:creationId xmlns:a16="http://schemas.microsoft.com/office/drawing/2014/main" id="{00000000-0008-0000-0100-00006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8" name="Picture 3802" hidden="1">
          <a:extLst>
            <a:ext uri="{FF2B5EF4-FFF2-40B4-BE49-F238E27FC236}">
              <a16:creationId xmlns:a16="http://schemas.microsoft.com/office/drawing/2014/main" id="{00000000-0008-0000-0100-00006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39" name="Picture 3803" hidden="1">
          <a:extLst>
            <a:ext uri="{FF2B5EF4-FFF2-40B4-BE49-F238E27FC236}">
              <a16:creationId xmlns:a16="http://schemas.microsoft.com/office/drawing/2014/main" id="{00000000-0008-0000-0100-00006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40" name="Picture 3804" hidden="1">
          <a:extLst>
            <a:ext uri="{FF2B5EF4-FFF2-40B4-BE49-F238E27FC236}">
              <a16:creationId xmlns:a16="http://schemas.microsoft.com/office/drawing/2014/main" id="{00000000-0008-0000-0100-00007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1" name="Picture 3393" hidden="1">
          <a:extLst>
            <a:ext uri="{FF2B5EF4-FFF2-40B4-BE49-F238E27FC236}">
              <a16:creationId xmlns:a16="http://schemas.microsoft.com/office/drawing/2014/main" id="{00000000-0008-0000-0100-00007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2" name="Picture 3398" hidden="1">
          <a:extLst>
            <a:ext uri="{FF2B5EF4-FFF2-40B4-BE49-F238E27FC236}">
              <a16:creationId xmlns:a16="http://schemas.microsoft.com/office/drawing/2014/main" id="{00000000-0008-0000-0100-00007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3" name="Picture 3793" hidden="1">
          <a:extLst>
            <a:ext uri="{FF2B5EF4-FFF2-40B4-BE49-F238E27FC236}">
              <a16:creationId xmlns:a16="http://schemas.microsoft.com/office/drawing/2014/main" id="{00000000-0008-0000-0100-00007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4" name="Picture 3794" hidden="1">
          <a:extLst>
            <a:ext uri="{FF2B5EF4-FFF2-40B4-BE49-F238E27FC236}">
              <a16:creationId xmlns:a16="http://schemas.microsoft.com/office/drawing/2014/main" id="{00000000-0008-0000-0100-00007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5" name="Picture 3795" hidden="1">
          <a:extLst>
            <a:ext uri="{FF2B5EF4-FFF2-40B4-BE49-F238E27FC236}">
              <a16:creationId xmlns:a16="http://schemas.microsoft.com/office/drawing/2014/main" id="{00000000-0008-0000-0100-00007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6" name="Picture 3423" hidden="1">
          <a:extLst>
            <a:ext uri="{FF2B5EF4-FFF2-40B4-BE49-F238E27FC236}">
              <a16:creationId xmlns:a16="http://schemas.microsoft.com/office/drawing/2014/main" id="{00000000-0008-0000-0100-00007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7" name="Picture 3428" hidden="1">
          <a:extLst>
            <a:ext uri="{FF2B5EF4-FFF2-40B4-BE49-F238E27FC236}">
              <a16:creationId xmlns:a16="http://schemas.microsoft.com/office/drawing/2014/main" id="{00000000-0008-0000-0100-00007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8" name="Picture 3802" hidden="1">
          <a:extLst>
            <a:ext uri="{FF2B5EF4-FFF2-40B4-BE49-F238E27FC236}">
              <a16:creationId xmlns:a16="http://schemas.microsoft.com/office/drawing/2014/main" id="{00000000-0008-0000-0100-00007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49" name="Picture 3803" hidden="1">
          <a:extLst>
            <a:ext uri="{FF2B5EF4-FFF2-40B4-BE49-F238E27FC236}">
              <a16:creationId xmlns:a16="http://schemas.microsoft.com/office/drawing/2014/main" id="{00000000-0008-0000-0100-00007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0" name="Picture 3804" hidden="1">
          <a:extLst>
            <a:ext uri="{FF2B5EF4-FFF2-40B4-BE49-F238E27FC236}">
              <a16:creationId xmlns:a16="http://schemas.microsoft.com/office/drawing/2014/main" id="{00000000-0008-0000-0100-00007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1" name="Picture 3463" hidden="1">
          <a:extLst>
            <a:ext uri="{FF2B5EF4-FFF2-40B4-BE49-F238E27FC236}">
              <a16:creationId xmlns:a16="http://schemas.microsoft.com/office/drawing/2014/main" id="{00000000-0008-0000-0100-00007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2" name="Picture 3468" hidden="1">
          <a:extLst>
            <a:ext uri="{FF2B5EF4-FFF2-40B4-BE49-F238E27FC236}">
              <a16:creationId xmlns:a16="http://schemas.microsoft.com/office/drawing/2014/main" id="{00000000-0008-0000-0100-00007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3" name="Picture 3814" hidden="1">
          <a:extLst>
            <a:ext uri="{FF2B5EF4-FFF2-40B4-BE49-F238E27FC236}">
              <a16:creationId xmlns:a16="http://schemas.microsoft.com/office/drawing/2014/main" id="{00000000-0008-0000-0100-00007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4" name="Picture 3815" hidden="1">
          <a:extLst>
            <a:ext uri="{FF2B5EF4-FFF2-40B4-BE49-F238E27FC236}">
              <a16:creationId xmlns:a16="http://schemas.microsoft.com/office/drawing/2014/main" id="{00000000-0008-0000-0100-00007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5" name="Picture 3816" hidden="1">
          <a:extLst>
            <a:ext uri="{FF2B5EF4-FFF2-40B4-BE49-F238E27FC236}">
              <a16:creationId xmlns:a16="http://schemas.microsoft.com/office/drawing/2014/main" id="{00000000-0008-0000-0100-00007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6" name="Picture 3453" hidden="1">
          <a:extLst>
            <a:ext uri="{FF2B5EF4-FFF2-40B4-BE49-F238E27FC236}">
              <a16:creationId xmlns:a16="http://schemas.microsoft.com/office/drawing/2014/main" id="{00000000-0008-0000-0100-00008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7" name="Picture 3458" hidden="1">
          <a:extLst>
            <a:ext uri="{FF2B5EF4-FFF2-40B4-BE49-F238E27FC236}">
              <a16:creationId xmlns:a16="http://schemas.microsoft.com/office/drawing/2014/main" id="{00000000-0008-0000-0100-00008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8" name="Picture 3811" hidden="1">
          <a:extLst>
            <a:ext uri="{FF2B5EF4-FFF2-40B4-BE49-F238E27FC236}">
              <a16:creationId xmlns:a16="http://schemas.microsoft.com/office/drawing/2014/main" id="{00000000-0008-0000-0100-00008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59" name="Picture 3812" hidden="1">
          <a:extLst>
            <a:ext uri="{FF2B5EF4-FFF2-40B4-BE49-F238E27FC236}">
              <a16:creationId xmlns:a16="http://schemas.microsoft.com/office/drawing/2014/main" id="{00000000-0008-0000-0100-00008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0" name="Picture 3813" hidden="1">
          <a:extLst>
            <a:ext uri="{FF2B5EF4-FFF2-40B4-BE49-F238E27FC236}">
              <a16:creationId xmlns:a16="http://schemas.microsoft.com/office/drawing/2014/main" id="{00000000-0008-0000-0100-00008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1" name="Picture 3453" hidden="1">
          <a:extLst>
            <a:ext uri="{FF2B5EF4-FFF2-40B4-BE49-F238E27FC236}">
              <a16:creationId xmlns:a16="http://schemas.microsoft.com/office/drawing/2014/main" id="{00000000-0008-0000-0100-00008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2" name="Picture 3458" hidden="1">
          <a:extLst>
            <a:ext uri="{FF2B5EF4-FFF2-40B4-BE49-F238E27FC236}">
              <a16:creationId xmlns:a16="http://schemas.microsoft.com/office/drawing/2014/main" id="{00000000-0008-0000-0100-00008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3" name="Picture 3811" hidden="1">
          <a:extLst>
            <a:ext uri="{FF2B5EF4-FFF2-40B4-BE49-F238E27FC236}">
              <a16:creationId xmlns:a16="http://schemas.microsoft.com/office/drawing/2014/main" id="{00000000-0008-0000-0100-00008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4" name="Picture 3812" hidden="1">
          <a:extLst>
            <a:ext uri="{FF2B5EF4-FFF2-40B4-BE49-F238E27FC236}">
              <a16:creationId xmlns:a16="http://schemas.microsoft.com/office/drawing/2014/main" id="{00000000-0008-0000-0100-00008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5" name="Picture 3813" hidden="1">
          <a:extLst>
            <a:ext uri="{FF2B5EF4-FFF2-40B4-BE49-F238E27FC236}">
              <a16:creationId xmlns:a16="http://schemas.microsoft.com/office/drawing/2014/main" id="{00000000-0008-0000-0100-00008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6" name="Picture 3453" hidden="1">
          <a:extLst>
            <a:ext uri="{FF2B5EF4-FFF2-40B4-BE49-F238E27FC236}">
              <a16:creationId xmlns:a16="http://schemas.microsoft.com/office/drawing/2014/main" id="{00000000-0008-0000-0100-00008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7" name="Picture 3458" hidden="1">
          <a:extLst>
            <a:ext uri="{FF2B5EF4-FFF2-40B4-BE49-F238E27FC236}">
              <a16:creationId xmlns:a16="http://schemas.microsoft.com/office/drawing/2014/main" id="{00000000-0008-0000-0100-00008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8" name="Picture 3811" hidden="1">
          <a:extLst>
            <a:ext uri="{FF2B5EF4-FFF2-40B4-BE49-F238E27FC236}">
              <a16:creationId xmlns:a16="http://schemas.microsoft.com/office/drawing/2014/main" id="{00000000-0008-0000-0100-00008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69" name="Picture 3812" hidden="1">
          <a:extLst>
            <a:ext uri="{FF2B5EF4-FFF2-40B4-BE49-F238E27FC236}">
              <a16:creationId xmlns:a16="http://schemas.microsoft.com/office/drawing/2014/main" id="{00000000-0008-0000-0100-00008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0" name="Picture 3813" hidden="1">
          <a:extLst>
            <a:ext uri="{FF2B5EF4-FFF2-40B4-BE49-F238E27FC236}">
              <a16:creationId xmlns:a16="http://schemas.microsoft.com/office/drawing/2014/main" id="{00000000-0008-0000-0100-00008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1" name="Picture 3453" hidden="1">
          <a:extLst>
            <a:ext uri="{FF2B5EF4-FFF2-40B4-BE49-F238E27FC236}">
              <a16:creationId xmlns:a16="http://schemas.microsoft.com/office/drawing/2014/main" id="{00000000-0008-0000-0100-00008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2" name="Picture 3458" hidden="1">
          <a:extLst>
            <a:ext uri="{FF2B5EF4-FFF2-40B4-BE49-F238E27FC236}">
              <a16:creationId xmlns:a16="http://schemas.microsoft.com/office/drawing/2014/main" id="{00000000-0008-0000-0100-00009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3" name="Picture 3811" hidden="1">
          <a:extLst>
            <a:ext uri="{FF2B5EF4-FFF2-40B4-BE49-F238E27FC236}">
              <a16:creationId xmlns:a16="http://schemas.microsoft.com/office/drawing/2014/main" id="{00000000-0008-0000-0100-00009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4" name="Picture 3812" hidden="1">
          <a:extLst>
            <a:ext uri="{FF2B5EF4-FFF2-40B4-BE49-F238E27FC236}">
              <a16:creationId xmlns:a16="http://schemas.microsoft.com/office/drawing/2014/main" id="{00000000-0008-0000-0100-00009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5" name="Picture 3813" hidden="1">
          <a:extLst>
            <a:ext uri="{FF2B5EF4-FFF2-40B4-BE49-F238E27FC236}">
              <a16:creationId xmlns:a16="http://schemas.microsoft.com/office/drawing/2014/main" id="{00000000-0008-0000-0100-00009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6" name="Picture 3453" hidden="1">
          <a:extLst>
            <a:ext uri="{FF2B5EF4-FFF2-40B4-BE49-F238E27FC236}">
              <a16:creationId xmlns:a16="http://schemas.microsoft.com/office/drawing/2014/main" id="{00000000-0008-0000-0100-00009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7" name="Picture 3458" hidden="1">
          <a:extLst>
            <a:ext uri="{FF2B5EF4-FFF2-40B4-BE49-F238E27FC236}">
              <a16:creationId xmlns:a16="http://schemas.microsoft.com/office/drawing/2014/main" id="{00000000-0008-0000-0100-00009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8" name="Picture 3811" hidden="1">
          <a:extLst>
            <a:ext uri="{FF2B5EF4-FFF2-40B4-BE49-F238E27FC236}">
              <a16:creationId xmlns:a16="http://schemas.microsoft.com/office/drawing/2014/main" id="{00000000-0008-0000-0100-00009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79" name="Picture 3812" hidden="1">
          <a:extLst>
            <a:ext uri="{FF2B5EF4-FFF2-40B4-BE49-F238E27FC236}">
              <a16:creationId xmlns:a16="http://schemas.microsoft.com/office/drawing/2014/main" id="{00000000-0008-0000-0100-00009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680" name="Picture 3813" hidden="1">
          <a:extLst>
            <a:ext uri="{FF2B5EF4-FFF2-40B4-BE49-F238E27FC236}">
              <a16:creationId xmlns:a16="http://schemas.microsoft.com/office/drawing/2014/main" id="{00000000-0008-0000-0100-00009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1" name="Picture 3393" hidden="1">
          <a:extLst>
            <a:ext uri="{FF2B5EF4-FFF2-40B4-BE49-F238E27FC236}">
              <a16:creationId xmlns:a16="http://schemas.microsoft.com/office/drawing/2014/main" id="{00000000-0008-0000-0100-00009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2" name="Picture 3398" hidden="1">
          <a:extLst>
            <a:ext uri="{FF2B5EF4-FFF2-40B4-BE49-F238E27FC236}">
              <a16:creationId xmlns:a16="http://schemas.microsoft.com/office/drawing/2014/main" id="{00000000-0008-0000-0100-00009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3" name="Picture 3793" hidden="1">
          <a:extLst>
            <a:ext uri="{FF2B5EF4-FFF2-40B4-BE49-F238E27FC236}">
              <a16:creationId xmlns:a16="http://schemas.microsoft.com/office/drawing/2014/main" id="{00000000-0008-0000-0100-00009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4" name="Picture 3794" hidden="1">
          <a:extLst>
            <a:ext uri="{FF2B5EF4-FFF2-40B4-BE49-F238E27FC236}">
              <a16:creationId xmlns:a16="http://schemas.microsoft.com/office/drawing/2014/main" id="{00000000-0008-0000-0100-00009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5" name="Picture 3795" hidden="1">
          <a:extLst>
            <a:ext uri="{FF2B5EF4-FFF2-40B4-BE49-F238E27FC236}">
              <a16:creationId xmlns:a16="http://schemas.microsoft.com/office/drawing/2014/main" id="{00000000-0008-0000-0100-00009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6" name="Picture 3423" hidden="1">
          <a:extLst>
            <a:ext uri="{FF2B5EF4-FFF2-40B4-BE49-F238E27FC236}">
              <a16:creationId xmlns:a16="http://schemas.microsoft.com/office/drawing/2014/main" id="{00000000-0008-0000-0100-00009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7" name="Picture 3428" hidden="1">
          <a:extLst>
            <a:ext uri="{FF2B5EF4-FFF2-40B4-BE49-F238E27FC236}">
              <a16:creationId xmlns:a16="http://schemas.microsoft.com/office/drawing/2014/main" id="{00000000-0008-0000-0100-00009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8" name="Picture 3802" hidden="1">
          <a:extLst>
            <a:ext uri="{FF2B5EF4-FFF2-40B4-BE49-F238E27FC236}">
              <a16:creationId xmlns:a16="http://schemas.microsoft.com/office/drawing/2014/main" id="{00000000-0008-0000-0100-0000A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89" name="Picture 3803" hidden="1">
          <a:extLst>
            <a:ext uri="{FF2B5EF4-FFF2-40B4-BE49-F238E27FC236}">
              <a16:creationId xmlns:a16="http://schemas.microsoft.com/office/drawing/2014/main" id="{00000000-0008-0000-0100-0000A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0" name="Picture 3804" hidden="1">
          <a:extLst>
            <a:ext uri="{FF2B5EF4-FFF2-40B4-BE49-F238E27FC236}">
              <a16:creationId xmlns:a16="http://schemas.microsoft.com/office/drawing/2014/main" id="{00000000-0008-0000-0100-0000A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1" name="Picture 3463" hidden="1">
          <a:extLst>
            <a:ext uri="{FF2B5EF4-FFF2-40B4-BE49-F238E27FC236}">
              <a16:creationId xmlns:a16="http://schemas.microsoft.com/office/drawing/2014/main" id="{00000000-0008-0000-0100-0000A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2" name="Picture 3468" hidden="1">
          <a:extLst>
            <a:ext uri="{FF2B5EF4-FFF2-40B4-BE49-F238E27FC236}">
              <a16:creationId xmlns:a16="http://schemas.microsoft.com/office/drawing/2014/main" id="{00000000-0008-0000-0100-0000A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3" name="Picture 3814" hidden="1">
          <a:extLst>
            <a:ext uri="{FF2B5EF4-FFF2-40B4-BE49-F238E27FC236}">
              <a16:creationId xmlns:a16="http://schemas.microsoft.com/office/drawing/2014/main" id="{00000000-0008-0000-0100-0000A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4" name="Picture 3815" hidden="1">
          <a:extLst>
            <a:ext uri="{FF2B5EF4-FFF2-40B4-BE49-F238E27FC236}">
              <a16:creationId xmlns:a16="http://schemas.microsoft.com/office/drawing/2014/main" id="{00000000-0008-0000-0100-0000A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5" name="Picture 3816" hidden="1">
          <a:extLst>
            <a:ext uri="{FF2B5EF4-FFF2-40B4-BE49-F238E27FC236}">
              <a16:creationId xmlns:a16="http://schemas.microsoft.com/office/drawing/2014/main" id="{00000000-0008-0000-0100-0000A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6" name="Picture 3453" hidden="1">
          <a:extLst>
            <a:ext uri="{FF2B5EF4-FFF2-40B4-BE49-F238E27FC236}">
              <a16:creationId xmlns:a16="http://schemas.microsoft.com/office/drawing/2014/main" id="{00000000-0008-0000-0100-0000A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7" name="Picture 3458" hidden="1">
          <a:extLst>
            <a:ext uri="{FF2B5EF4-FFF2-40B4-BE49-F238E27FC236}">
              <a16:creationId xmlns:a16="http://schemas.microsoft.com/office/drawing/2014/main" id="{00000000-0008-0000-0100-0000A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8" name="Picture 3811" hidden="1">
          <a:extLst>
            <a:ext uri="{FF2B5EF4-FFF2-40B4-BE49-F238E27FC236}">
              <a16:creationId xmlns:a16="http://schemas.microsoft.com/office/drawing/2014/main" id="{00000000-0008-0000-0100-0000A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699" name="Picture 3812" hidden="1">
          <a:extLst>
            <a:ext uri="{FF2B5EF4-FFF2-40B4-BE49-F238E27FC236}">
              <a16:creationId xmlns:a16="http://schemas.microsoft.com/office/drawing/2014/main" id="{00000000-0008-0000-0100-0000A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0" name="Picture 3813" hidden="1">
          <a:extLst>
            <a:ext uri="{FF2B5EF4-FFF2-40B4-BE49-F238E27FC236}">
              <a16:creationId xmlns:a16="http://schemas.microsoft.com/office/drawing/2014/main" id="{00000000-0008-0000-0100-0000A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1" name="Picture 3453" hidden="1">
          <a:extLst>
            <a:ext uri="{FF2B5EF4-FFF2-40B4-BE49-F238E27FC236}">
              <a16:creationId xmlns:a16="http://schemas.microsoft.com/office/drawing/2014/main" id="{00000000-0008-0000-0100-0000A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2" name="Picture 3458" hidden="1">
          <a:extLst>
            <a:ext uri="{FF2B5EF4-FFF2-40B4-BE49-F238E27FC236}">
              <a16:creationId xmlns:a16="http://schemas.microsoft.com/office/drawing/2014/main" id="{00000000-0008-0000-0100-0000A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3" name="Picture 3811" hidden="1">
          <a:extLst>
            <a:ext uri="{FF2B5EF4-FFF2-40B4-BE49-F238E27FC236}">
              <a16:creationId xmlns:a16="http://schemas.microsoft.com/office/drawing/2014/main" id="{00000000-0008-0000-0100-0000A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4" name="Picture 3812" hidden="1">
          <a:extLst>
            <a:ext uri="{FF2B5EF4-FFF2-40B4-BE49-F238E27FC236}">
              <a16:creationId xmlns:a16="http://schemas.microsoft.com/office/drawing/2014/main" id="{00000000-0008-0000-0100-0000B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5" name="Picture 3813" hidden="1">
          <a:extLst>
            <a:ext uri="{FF2B5EF4-FFF2-40B4-BE49-F238E27FC236}">
              <a16:creationId xmlns:a16="http://schemas.microsoft.com/office/drawing/2014/main" id="{00000000-0008-0000-0100-0000B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6" name="Picture 3453" hidden="1">
          <a:extLst>
            <a:ext uri="{FF2B5EF4-FFF2-40B4-BE49-F238E27FC236}">
              <a16:creationId xmlns:a16="http://schemas.microsoft.com/office/drawing/2014/main" id="{00000000-0008-0000-0100-0000B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7" name="Picture 3458" hidden="1">
          <a:extLst>
            <a:ext uri="{FF2B5EF4-FFF2-40B4-BE49-F238E27FC236}">
              <a16:creationId xmlns:a16="http://schemas.microsoft.com/office/drawing/2014/main" id="{00000000-0008-0000-0100-0000B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8" name="Picture 3811" hidden="1">
          <a:extLst>
            <a:ext uri="{FF2B5EF4-FFF2-40B4-BE49-F238E27FC236}">
              <a16:creationId xmlns:a16="http://schemas.microsoft.com/office/drawing/2014/main" id="{00000000-0008-0000-0100-0000B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09" name="Picture 3453" hidden="1">
          <a:extLst>
            <a:ext uri="{FF2B5EF4-FFF2-40B4-BE49-F238E27FC236}">
              <a16:creationId xmlns:a16="http://schemas.microsoft.com/office/drawing/2014/main" id="{00000000-0008-0000-0100-0000B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10" name="Picture 3458" hidden="1">
          <a:extLst>
            <a:ext uri="{FF2B5EF4-FFF2-40B4-BE49-F238E27FC236}">
              <a16:creationId xmlns:a16="http://schemas.microsoft.com/office/drawing/2014/main" id="{00000000-0008-0000-0100-0000B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11" name="Picture 3811" hidden="1">
          <a:extLst>
            <a:ext uri="{FF2B5EF4-FFF2-40B4-BE49-F238E27FC236}">
              <a16:creationId xmlns:a16="http://schemas.microsoft.com/office/drawing/2014/main" id="{00000000-0008-0000-0100-0000B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12" name="Picture 3812" hidden="1">
          <a:extLst>
            <a:ext uri="{FF2B5EF4-FFF2-40B4-BE49-F238E27FC236}">
              <a16:creationId xmlns:a16="http://schemas.microsoft.com/office/drawing/2014/main" id="{00000000-0008-0000-0100-0000B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13" name="Picture 3813" hidden="1">
          <a:extLst>
            <a:ext uri="{FF2B5EF4-FFF2-40B4-BE49-F238E27FC236}">
              <a16:creationId xmlns:a16="http://schemas.microsoft.com/office/drawing/2014/main" id="{00000000-0008-0000-0100-0000B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14" name="Picture 3453" hidden="1">
          <a:extLst>
            <a:ext uri="{FF2B5EF4-FFF2-40B4-BE49-F238E27FC236}">
              <a16:creationId xmlns:a16="http://schemas.microsoft.com/office/drawing/2014/main" id="{00000000-0008-0000-0100-0000B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15" name="Picture 3458" hidden="1">
          <a:extLst>
            <a:ext uri="{FF2B5EF4-FFF2-40B4-BE49-F238E27FC236}">
              <a16:creationId xmlns:a16="http://schemas.microsoft.com/office/drawing/2014/main" id="{00000000-0008-0000-0100-0000B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16" name="Picture 3811" hidden="1">
          <a:extLst>
            <a:ext uri="{FF2B5EF4-FFF2-40B4-BE49-F238E27FC236}">
              <a16:creationId xmlns:a16="http://schemas.microsoft.com/office/drawing/2014/main" id="{00000000-0008-0000-0100-0000B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17" name="Picture 3393" hidden="1">
          <a:extLst>
            <a:ext uri="{FF2B5EF4-FFF2-40B4-BE49-F238E27FC236}">
              <a16:creationId xmlns:a16="http://schemas.microsoft.com/office/drawing/2014/main" id="{00000000-0008-0000-0100-0000B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18" name="Picture 3398" hidden="1">
          <a:extLst>
            <a:ext uri="{FF2B5EF4-FFF2-40B4-BE49-F238E27FC236}">
              <a16:creationId xmlns:a16="http://schemas.microsoft.com/office/drawing/2014/main" id="{00000000-0008-0000-0100-0000B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19" name="Picture 3793" hidden="1">
          <a:extLst>
            <a:ext uri="{FF2B5EF4-FFF2-40B4-BE49-F238E27FC236}">
              <a16:creationId xmlns:a16="http://schemas.microsoft.com/office/drawing/2014/main" id="{00000000-0008-0000-0100-0000B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0" name="Picture 3794" hidden="1">
          <a:extLst>
            <a:ext uri="{FF2B5EF4-FFF2-40B4-BE49-F238E27FC236}">
              <a16:creationId xmlns:a16="http://schemas.microsoft.com/office/drawing/2014/main" id="{00000000-0008-0000-0100-0000C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1" name="Picture 3795" hidden="1">
          <a:extLst>
            <a:ext uri="{FF2B5EF4-FFF2-40B4-BE49-F238E27FC236}">
              <a16:creationId xmlns:a16="http://schemas.microsoft.com/office/drawing/2014/main" id="{00000000-0008-0000-0100-0000C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2" name="Picture 3423" hidden="1">
          <a:extLst>
            <a:ext uri="{FF2B5EF4-FFF2-40B4-BE49-F238E27FC236}">
              <a16:creationId xmlns:a16="http://schemas.microsoft.com/office/drawing/2014/main" id="{00000000-0008-0000-0100-0000C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3" name="Picture 3428" hidden="1">
          <a:extLst>
            <a:ext uri="{FF2B5EF4-FFF2-40B4-BE49-F238E27FC236}">
              <a16:creationId xmlns:a16="http://schemas.microsoft.com/office/drawing/2014/main" id="{00000000-0008-0000-0100-0000C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4" name="Picture 3802" hidden="1">
          <a:extLst>
            <a:ext uri="{FF2B5EF4-FFF2-40B4-BE49-F238E27FC236}">
              <a16:creationId xmlns:a16="http://schemas.microsoft.com/office/drawing/2014/main" id="{00000000-0008-0000-0100-0000C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5" name="Picture 3803" hidden="1">
          <a:extLst>
            <a:ext uri="{FF2B5EF4-FFF2-40B4-BE49-F238E27FC236}">
              <a16:creationId xmlns:a16="http://schemas.microsoft.com/office/drawing/2014/main" id="{00000000-0008-0000-0100-0000C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6" name="Picture 3804" hidden="1">
          <a:extLst>
            <a:ext uri="{FF2B5EF4-FFF2-40B4-BE49-F238E27FC236}">
              <a16:creationId xmlns:a16="http://schemas.microsoft.com/office/drawing/2014/main" id="{00000000-0008-0000-0100-0000C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7" name="Picture 3463" hidden="1">
          <a:extLst>
            <a:ext uri="{FF2B5EF4-FFF2-40B4-BE49-F238E27FC236}">
              <a16:creationId xmlns:a16="http://schemas.microsoft.com/office/drawing/2014/main" id="{00000000-0008-0000-0100-0000C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8" name="Picture 3468" hidden="1">
          <a:extLst>
            <a:ext uri="{FF2B5EF4-FFF2-40B4-BE49-F238E27FC236}">
              <a16:creationId xmlns:a16="http://schemas.microsoft.com/office/drawing/2014/main" id="{00000000-0008-0000-0100-0000C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29" name="Picture 3814" hidden="1">
          <a:extLst>
            <a:ext uri="{FF2B5EF4-FFF2-40B4-BE49-F238E27FC236}">
              <a16:creationId xmlns:a16="http://schemas.microsoft.com/office/drawing/2014/main" id="{00000000-0008-0000-0100-0000C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0" name="Picture 3815" hidden="1">
          <a:extLst>
            <a:ext uri="{FF2B5EF4-FFF2-40B4-BE49-F238E27FC236}">
              <a16:creationId xmlns:a16="http://schemas.microsoft.com/office/drawing/2014/main" id="{00000000-0008-0000-0100-0000C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1" name="Picture 3816" hidden="1">
          <a:extLst>
            <a:ext uri="{FF2B5EF4-FFF2-40B4-BE49-F238E27FC236}">
              <a16:creationId xmlns:a16="http://schemas.microsoft.com/office/drawing/2014/main" id="{00000000-0008-0000-0100-0000C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2" name="Picture 3453" hidden="1">
          <a:extLst>
            <a:ext uri="{FF2B5EF4-FFF2-40B4-BE49-F238E27FC236}">
              <a16:creationId xmlns:a16="http://schemas.microsoft.com/office/drawing/2014/main" id="{00000000-0008-0000-0100-0000C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3" name="Picture 3458" hidden="1">
          <a:extLst>
            <a:ext uri="{FF2B5EF4-FFF2-40B4-BE49-F238E27FC236}">
              <a16:creationId xmlns:a16="http://schemas.microsoft.com/office/drawing/2014/main" id="{00000000-0008-0000-0100-0000C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4" name="Picture 3811" hidden="1">
          <a:extLst>
            <a:ext uri="{FF2B5EF4-FFF2-40B4-BE49-F238E27FC236}">
              <a16:creationId xmlns:a16="http://schemas.microsoft.com/office/drawing/2014/main" id="{00000000-0008-0000-0100-0000C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5" name="Picture 3812" hidden="1">
          <a:extLst>
            <a:ext uri="{FF2B5EF4-FFF2-40B4-BE49-F238E27FC236}">
              <a16:creationId xmlns:a16="http://schemas.microsoft.com/office/drawing/2014/main" id="{00000000-0008-0000-0100-0000C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6" name="Picture 3813" hidden="1">
          <a:extLst>
            <a:ext uri="{FF2B5EF4-FFF2-40B4-BE49-F238E27FC236}">
              <a16:creationId xmlns:a16="http://schemas.microsoft.com/office/drawing/2014/main" id="{00000000-0008-0000-0100-0000D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7" name="Picture 3453" hidden="1">
          <a:extLst>
            <a:ext uri="{FF2B5EF4-FFF2-40B4-BE49-F238E27FC236}">
              <a16:creationId xmlns:a16="http://schemas.microsoft.com/office/drawing/2014/main" id="{00000000-0008-0000-0100-0000D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8" name="Picture 3458" hidden="1">
          <a:extLst>
            <a:ext uri="{FF2B5EF4-FFF2-40B4-BE49-F238E27FC236}">
              <a16:creationId xmlns:a16="http://schemas.microsoft.com/office/drawing/2014/main" id="{00000000-0008-0000-0100-0000D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39" name="Picture 3811" hidden="1">
          <a:extLst>
            <a:ext uri="{FF2B5EF4-FFF2-40B4-BE49-F238E27FC236}">
              <a16:creationId xmlns:a16="http://schemas.microsoft.com/office/drawing/2014/main" id="{00000000-0008-0000-0100-0000D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0" name="Picture 3812" hidden="1">
          <a:extLst>
            <a:ext uri="{FF2B5EF4-FFF2-40B4-BE49-F238E27FC236}">
              <a16:creationId xmlns:a16="http://schemas.microsoft.com/office/drawing/2014/main" id="{00000000-0008-0000-0100-0000D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1" name="Picture 3813" hidden="1">
          <a:extLst>
            <a:ext uri="{FF2B5EF4-FFF2-40B4-BE49-F238E27FC236}">
              <a16:creationId xmlns:a16="http://schemas.microsoft.com/office/drawing/2014/main" id="{00000000-0008-0000-0100-0000D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2" name="Picture 3453" hidden="1">
          <a:extLst>
            <a:ext uri="{FF2B5EF4-FFF2-40B4-BE49-F238E27FC236}">
              <a16:creationId xmlns:a16="http://schemas.microsoft.com/office/drawing/2014/main" id="{00000000-0008-0000-0100-0000D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3" name="Picture 3458" hidden="1">
          <a:extLst>
            <a:ext uri="{FF2B5EF4-FFF2-40B4-BE49-F238E27FC236}">
              <a16:creationId xmlns:a16="http://schemas.microsoft.com/office/drawing/2014/main" id="{00000000-0008-0000-0100-0000D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4" name="Picture 3811" hidden="1">
          <a:extLst>
            <a:ext uri="{FF2B5EF4-FFF2-40B4-BE49-F238E27FC236}">
              <a16:creationId xmlns:a16="http://schemas.microsoft.com/office/drawing/2014/main" id="{00000000-0008-0000-0100-0000D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5" name="Picture 3812" hidden="1">
          <a:extLst>
            <a:ext uri="{FF2B5EF4-FFF2-40B4-BE49-F238E27FC236}">
              <a16:creationId xmlns:a16="http://schemas.microsoft.com/office/drawing/2014/main" id="{00000000-0008-0000-0100-0000D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6" name="Picture 3813" hidden="1">
          <a:extLst>
            <a:ext uri="{FF2B5EF4-FFF2-40B4-BE49-F238E27FC236}">
              <a16:creationId xmlns:a16="http://schemas.microsoft.com/office/drawing/2014/main" id="{00000000-0008-0000-0100-0000D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7" name="Picture 3453" hidden="1">
          <a:extLst>
            <a:ext uri="{FF2B5EF4-FFF2-40B4-BE49-F238E27FC236}">
              <a16:creationId xmlns:a16="http://schemas.microsoft.com/office/drawing/2014/main" id="{00000000-0008-0000-0100-0000D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8" name="Picture 3458" hidden="1">
          <a:extLst>
            <a:ext uri="{FF2B5EF4-FFF2-40B4-BE49-F238E27FC236}">
              <a16:creationId xmlns:a16="http://schemas.microsoft.com/office/drawing/2014/main" id="{00000000-0008-0000-0100-0000D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49" name="Picture 3811" hidden="1">
          <a:extLst>
            <a:ext uri="{FF2B5EF4-FFF2-40B4-BE49-F238E27FC236}">
              <a16:creationId xmlns:a16="http://schemas.microsoft.com/office/drawing/2014/main" id="{00000000-0008-0000-0100-0000D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0" name="Picture 3812" hidden="1">
          <a:extLst>
            <a:ext uri="{FF2B5EF4-FFF2-40B4-BE49-F238E27FC236}">
              <a16:creationId xmlns:a16="http://schemas.microsoft.com/office/drawing/2014/main" id="{00000000-0008-0000-0100-0000D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1" name="Picture 3813" hidden="1">
          <a:extLst>
            <a:ext uri="{FF2B5EF4-FFF2-40B4-BE49-F238E27FC236}">
              <a16:creationId xmlns:a16="http://schemas.microsoft.com/office/drawing/2014/main" id="{00000000-0008-0000-0100-0000D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2" name="Picture 3453" hidden="1">
          <a:extLst>
            <a:ext uri="{FF2B5EF4-FFF2-40B4-BE49-F238E27FC236}">
              <a16:creationId xmlns:a16="http://schemas.microsoft.com/office/drawing/2014/main" id="{00000000-0008-0000-0100-0000E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3" name="Picture 3458" hidden="1">
          <a:extLst>
            <a:ext uri="{FF2B5EF4-FFF2-40B4-BE49-F238E27FC236}">
              <a16:creationId xmlns:a16="http://schemas.microsoft.com/office/drawing/2014/main" id="{00000000-0008-0000-0100-0000E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4" name="Picture 3811" hidden="1">
          <a:extLst>
            <a:ext uri="{FF2B5EF4-FFF2-40B4-BE49-F238E27FC236}">
              <a16:creationId xmlns:a16="http://schemas.microsoft.com/office/drawing/2014/main" id="{00000000-0008-0000-0100-0000E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5" name="Picture 3812" hidden="1">
          <a:extLst>
            <a:ext uri="{FF2B5EF4-FFF2-40B4-BE49-F238E27FC236}">
              <a16:creationId xmlns:a16="http://schemas.microsoft.com/office/drawing/2014/main" id="{00000000-0008-0000-0100-0000E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6" name="Picture 3813" hidden="1">
          <a:extLst>
            <a:ext uri="{FF2B5EF4-FFF2-40B4-BE49-F238E27FC236}">
              <a16:creationId xmlns:a16="http://schemas.microsoft.com/office/drawing/2014/main" id="{00000000-0008-0000-0100-0000E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7" name="Picture 3383" hidden="1">
          <a:extLst>
            <a:ext uri="{FF2B5EF4-FFF2-40B4-BE49-F238E27FC236}">
              <a16:creationId xmlns:a16="http://schemas.microsoft.com/office/drawing/2014/main" id="{00000000-0008-0000-0100-0000E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8" name="Picture 3388" hidden="1">
          <a:extLst>
            <a:ext uri="{FF2B5EF4-FFF2-40B4-BE49-F238E27FC236}">
              <a16:creationId xmlns:a16="http://schemas.microsoft.com/office/drawing/2014/main" id="{00000000-0008-0000-0100-0000E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59" name="Picture 3790" hidden="1">
          <a:extLst>
            <a:ext uri="{FF2B5EF4-FFF2-40B4-BE49-F238E27FC236}">
              <a16:creationId xmlns:a16="http://schemas.microsoft.com/office/drawing/2014/main" id="{00000000-0008-0000-0100-0000E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4760" name="Picture 3791" hidden="1">
          <a:extLst>
            <a:ext uri="{FF2B5EF4-FFF2-40B4-BE49-F238E27FC236}">
              <a16:creationId xmlns:a16="http://schemas.microsoft.com/office/drawing/2014/main" id="{00000000-0008-0000-0100-0000E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1" name="Picture 3393" hidden="1">
          <a:extLst>
            <a:ext uri="{FF2B5EF4-FFF2-40B4-BE49-F238E27FC236}">
              <a16:creationId xmlns:a16="http://schemas.microsoft.com/office/drawing/2014/main" id="{00000000-0008-0000-0100-0000E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2" name="Picture 3398" hidden="1">
          <a:extLst>
            <a:ext uri="{FF2B5EF4-FFF2-40B4-BE49-F238E27FC236}">
              <a16:creationId xmlns:a16="http://schemas.microsoft.com/office/drawing/2014/main" id="{00000000-0008-0000-0100-0000E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3" name="Picture 3793" hidden="1">
          <a:extLst>
            <a:ext uri="{FF2B5EF4-FFF2-40B4-BE49-F238E27FC236}">
              <a16:creationId xmlns:a16="http://schemas.microsoft.com/office/drawing/2014/main" id="{00000000-0008-0000-0100-0000E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4" name="Picture 3794" hidden="1">
          <a:extLst>
            <a:ext uri="{FF2B5EF4-FFF2-40B4-BE49-F238E27FC236}">
              <a16:creationId xmlns:a16="http://schemas.microsoft.com/office/drawing/2014/main" id="{00000000-0008-0000-0100-0000E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5" name="Picture 3795" hidden="1">
          <a:extLst>
            <a:ext uri="{FF2B5EF4-FFF2-40B4-BE49-F238E27FC236}">
              <a16:creationId xmlns:a16="http://schemas.microsoft.com/office/drawing/2014/main" id="{00000000-0008-0000-0100-0000E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6" name="Picture 3423" hidden="1">
          <a:extLst>
            <a:ext uri="{FF2B5EF4-FFF2-40B4-BE49-F238E27FC236}">
              <a16:creationId xmlns:a16="http://schemas.microsoft.com/office/drawing/2014/main" id="{00000000-0008-0000-0100-0000E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7" name="Picture 3428" hidden="1">
          <a:extLst>
            <a:ext uri="{FF2B5EF4-FFF2-40B4-BE49-F238E27FC236}">
              <a16:creationId xmlns:a16="http://schemas.microsoft.com/office/drawing/2014/main" id="{00000000-0008-0000-0100-0000E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8" name="Picture 3802" hidden="1">
          <a:extLst>
            <a:ext uri="{FF2B5EF4-FFF2-40B4-BE49-F238E27FC236}">
              <a16:creationId xmlns:a16="http://schemas.microsoft.com/office/drawing/2014/main" id="{00000000-0008-0000-0100-0000F0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69" name="Picture 3803" hidden="1">
          <a:extLst>
            <a:ext uri="{FF2B5EF4-FFF2-40B4-BE49-F238E27FC236}">
              <a16:creationId xmlns:a16="http://schemas.microsoft.com/office/drawing/2014/main" id="{00000000-0008-0000-0100-0000F1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0" name="Picture 3804" hidden="1">
          <a:extLst>
            <a:ext uri="{FF2B5EF4-FFF2-40B4-BE49-F238E27FC236}">
              <a16:creationId xmlns:a16="http://schemas.microsoft.com/office/drawing/2014/main" id="{00000000-0008-0000-0100-0000F2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1" name="Picture 3463" hidden="1">
          <a:extLst>
            <a:ext uri="{FF2B5EF4-FFF2-40B4-BE49-F238E27FC236}">
              <a16:creationId xmlns:a16="http://schemas.microsoft.com/office/drawing/2014/main" id="{00000000-0008-0000-0100-0000F3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2" name="Picture 3468" hidden="1">
          <a:extLst>
            <a:ext uri="{FF2B5EF4-FFF2-40B4-BE49-F238E27FC236}">
              <a16:creationId xmlns:a16="http://schemas.microsoft.com/office/drawing/2014/main" id="{00000000-0008-0000-0100-0000F4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3" name="Picture 3814" hidden="1">
          <a:extLst>
            <a:ext uri="{FF2B5EF4-FFF2-40B4-BE49-F238E27FC236}">
              <a16:creationId xmlns:a16="http://schemas.microsoft.com/office/drawing/2014/main" id="{00000000-0008-0000-0100-0000F5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4" name="Picture 3815" hidden="1">
          <a:extLst>
            <a:ext uri="{FF2B5EF4-FFF2-40B4-BE49-F238E27FC236}">
              <a16:creationId xmlns:a16="http://schemas.microsoft.com/office/drawing/2014/main" id="{00000000-0008-0000-0100-0000F6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5" name="Picture 3816" hidden="1">
          <a:extLst>
            <a:ext uri="{FF2B5EF4-FFF2-40B4-BE49-F238E27FC236}">
              <a16:creationId xmlns:a16="http://schemas.microsoft.com/office/drawing/2014/main" id="{00000000-0008-0000-0100-0000F7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6" name="Picture 3453" hidden="1">
          <a:extLst>
            <a:ext uri="{FF2B5EF4-FFF2-40B4-BE49-F238E27FC236}">
              <a16:creationId xmlns:a16="http://schemas.microsoft.com/office/drawing/2014/main" id="{00000000-0008-0000-0100-0000F8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7" name="Picture 3458" hidden="1">
          <a:extLst>
            <a:ext uri="{FF2B5EF4-FFF2-40B4-BE49-F238E27FC236}">
              <a16:creationId xmlns:a16="http://schemas.microsoft.com/office/drawing/2014/main" id="{00000000-0008-0000-0100-0000F9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8" name="Picture 3811" hidden="1">
          <a:extLst>
            <a:ext uri="{FF2B5EF4-FFF2-40B4-BE49-F238E27FC236}">
              <a16:creationId xmlns:a16="http://schemas.microsoft.com/office/drawing/2014/main" id="{00000000-0008-0000-0100-0000FA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79" name="Picture 3812" hidden="1">
          <a:extLst>
            <a:ext uri="{FF2B5EF4-FFF2-40B4-BE49-F238E27FC236}">
              <a16:creationId xmlns:a16="http://schemas.microsoft.com/office/drawing/2014/main" id="{00000000-0008-0000-0100-0000FB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0" name="Picture 3813" hidden="1">
          <a:extLst>
            <a:ext uri="{FF2B5EF4-FFF2-40B4-BE49-F238E27FC236}">
              <a16:creationId xmlns:a16="http://schemas.microsoft.com/office/drawing/2014/main" id="{00000000-0008-0000-0100-0000FC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1" name="Picture 3453" hidden="1">
          <a:extLst>
            <a:ext uri="{FF2B5EF4-FFF2-40B4-BE49-F238E27FC236}">
              <a16:creationId xmlns:a16="http://schemas.microsoft.com/office/drawing/2014/main" id="{00000000-0008-0000-0100-0000FD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2" name="Picture 3458" hidden="1">
          <a:extLst>
            <a:ext uri="{FF2B5EF4-FFF2-40B4-BE49-F238E27FC236}">
              <a16:creationId xmlns:a16="http://schemas.microsoft.com/office/drawing/2014/main" id="{00000000-0008-0000-0100-0000FE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3" name="Picture 3811" hidden="1">
          <a:extLst>
            <a:ext uri="{FF2B5EF4-FFF2-40B4-BE49-F238E27FC236}">
              <a16:creationId xmlns:a16="http://schemas.microsoft.com/office/drawing/2014/main" id="{00000000-0008-0000-0100-0000FF0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4" name="Picture 3812" hidden="1">
          <a:extLst>
            <a:ext uri="{FF2B5EF4-FFF2-40B4-BE49-F238E27FC236}">
              <a16:creationId xmlns:a16="http://schemas.microsoft.com/office/drawing/2014/main" id="{00000000-0008-0000-0100-00000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5" name="Picture 3813" hidden="1">
          <a:extLst>
            <a:ext uri="{FF2B5EF4-FFF2-40B4-BE49-F238E27FC236}">
              <a16:creationId xmlns:a16="http://schemas.microsoft.com/office/drawing/2014/main" id="{00000000-0008-0000-0100-00000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6" name="Picture 3453" hidden="1">
          <a:extLst>
            <a:ext uri="{FF2B5EF4-FFF2-40B4-BE49-F238E27FC236}">
              <a16:creationId xmlns:a16="http://schemas.microsoft.com/office/drawing/2014/main" id="{00000000-0008-0000-0100-00000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7" name="Picture 3458" hidden="1">
          <a:extLst>
            <a:ext uri="{FF2B5EF4-FFF2-40B4-BE49-F238E27FC236}">
              <a16:creationId xmlns:a16="http://schemas.microsoft.com/office/drawing/2014/main" id="{00000000-0008-0000-0100-00000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8" name="Picture 3811" hidden="1">
          <a:extLst>
            <a:ext uri="{FF2B5EF4-FFF2-40B4-BE49-F238E27FC236}">
              <a16:creationId xmlns:a16="http://schemas.microsoft.com/office/drawing/2014/main" id="{00000000-0008-0000-0100-00000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89" name="Picture 3812" hidden="1">
          <a:extLst>
            <a:ext uri="{FF2B5EF4-FFF2-40B4-BE49-F238E27FC236}">
              <a16:creationId xmlns:a16="http://schemas.microsoft.com/office/drawing/2014/main" id="{00000000-0008-0000-0100-00000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0" name="Picture 3813" hidden="1">
          <a:extLst>
            <a:ext uri="{FF2B5EF4-FFF2-40B4-BE49-F238E27FC236}">
              <a16:creationId xmlns:a16="http://schemas.microsoft.com/office/drawing/2014/main" id="{00000000-0008-0000-0100-00000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1" name="Picture 3453" hidden="1">
          <a:extLst>
            <a:ext uri="{FF2B5EF4-FFF2-40B4-BE49-F238E27FC236}">
              <a16:creationId xmlns:a16="http://schemas.microsoft.com/office/drawing/2014/main" id="{00000000-0008-0000-0100-00000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2" name="Picture 3458" hidden="1">
          <a:extLst>
            <a:ext uri="{FF2B5EF4-FFF2-40B4-BE49-F238E27FC236}">
              <a16:creationId xmlns:a16="http://schemas.microsoft.com/office/drawing/2014/main" id="{00000000-0008-0000-0100-00000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3" name="Picture 3811" hidden="1">
          <a:extLst>
            <a:ext uri="{FF2B5EF4-FFF2-40B4-BE49-F238E27FC236}">
              <a16:creationId xmlns:a16="http://schemas.microsoft.com/office/drawing/2014/main" id="{00000000-0008-0000-0100-00000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4" name="Picture 3812" hidden="1">
          <a:extLst>
            <a:ext uri="{FF2B5EF4-FFF2-40B4-BE49-F238E27FC236}">
              <a16:creationId xmlns:a16="http://schemas.microsoft.com/office/drawing/2014/main" id="{00000000-0008-0000-0100-00000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5" name="Picture 3813" hidden="1">
          <a:extLst>
            <a:ext uri="{FF2B5EF4-FFF2-40B4-BE49-F238E27FC236}">
              <a16:creationId xmlns:a16="http://schemas.microsoft.com/office/drawing/2014/main" id="{00000000-0008-0000-0100-00000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6" name="Picture 3453" hidden="1">
          <a:extLst>
            <a:ext uri="{FF2B5EF4-FFF2-40B4-BE49-F238E27FC236}">
              <a16:creationId xmlns:a16="http://schemas.microsoft.com/office/drawing/2014/main" id="{00000000-0008-0000-0100-00000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7" name="Picture 3458" hidden="1">
          <a:extLst>
            <a:ext uri="{FF2B5EF4-FFF2-40B4-BE49-F238E27FC236}">
              <a16:creationId xmlns:a16="http://schemas.microsoft.com/office/drawing/2014/main" id="{00000000-0008-0000-0100-00000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4798" name="Picture 3811" hidden="1">
          <a:extLst>
            <a:ext uri="{FF2B5EF4-FFF2-40B4-BE49-F238E27FC236}">
              <a16:creationId xmlns:a16="http://schemas.microsoft.com/office/drawing/2014/main" id="{00000000-0008-0000-0100-00000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799" name="Picture 3393" hidden="1">
          <a:extLst>
            <a:ext uri="{FF2B5EF4-FFF2-40B4-BE49-F238E27FC236}">
              <a16:creationId xmlns:a16="http://schemas.microsoft.com/office/drawing/2014/main" id="{00000000-0008-0000-0100-00000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0" name="Picture 3398" hidden="1">
          <a:extLst>
            <a:ext uri="{FF2B5EF4-FFF2-40B4-BE49-F238E27FC236}">
              <a16:creationId xmlns:a16="http://schemas.microsoft.com/office/drawing/2014/main" id="{00000000-0008-0000-0100-00001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1" name="Picture 3793" hidden="1">
          <a:extLst>
            <a:ext uri="{FF2B5EF4-FFF2-40B4-BE49-F238E27FC236}">
              <a16:creationId xmlns:a16="http://schemas.microsoft.com/office/drawing/2014/main" id="{00000000-0008-0000-0100-00001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2" name="Picture 3794" hidden="1">
          <a:extLst>
            <a:ext uri="{FF2B5EF4-FFF2-40B4-BE49-F238E27FC236}">
              <a16:creationId xmlns:a16="http://schemas.microsoft.com/office/drawing/2014/main" id="{00000000-0008-0000-0100-00001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3" name="Picture 3795" hidden="1">
          <a:extLst>
            <a:ext uri="{FF2B5EF4-FFF2-40B4-BE49-F238E27FC236}">
              <a16:creationId xmlns:a16="http://schemas.microsoft.com/office/drawing/2014/main" id="{00000000-0008-0000-0100-00001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4" name="Picture 3423" hidden="1">
          <a:extLst>
            <a:ext uri="{FF2B5EF4-FFF2-40B4-BE49-F238E27FC236}">
              <a16:creationId xmlns:a16="http://schemas.microsoft.com/office/drawing/2014/main" id="{00000000-0008-0000-0100-00001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5" name="Picture 3428" hidden="1">
          <a:extLst>
            <a:ext uri="{FF2B5EF4-FFF2-40B4-BE49-F238E27FC236}">
              <a16:creationId xmlns:a16="http://schemas.microsoft.com/office/drawing/2014/main" id="{00000000-0008-0000-0100-00001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6" name="Picture 3802" hidden="1">
          <a:extLst>
            <a:ext uri="{FF2B5EF4-FFF2-40B4-BE49-F238E27FC236}">
              <a16:creationId xmlns:a16="http://schemas.microsoft.com/office/drawing/2014/main" id="{00000000-0008-0000-0100-00001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7" name="Picture 3803" hidden="1">
          <a:extLst>
            <a:ext uri="{FF2B5EF4-FFF2-40B4-BE49-F238E27FC236}">
              <a16:creationId xmlns:a16="http://schemas.microsoft.com/office/drawing/2014/main" id="{00000000-0008-0000-0100-00001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8" name="Picture 3804" hidden="1">
          <a:extLst>
            <a:ext uri="{FF2B5EF4-FFF2-40B4-BE49-F238E27FC236}">
              <a16:creationId xmlns:a16="http://schemas.microsoft.com/office/drawing/2014/main" id="{00000000-0008-0000-0100-00001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09" name="Picture 3463" hidden="1">
          <a:extLst>
            <a:ext uri="{FF2B5EF4-FFF2-40B4-BE49-F238E27FC236}">
              <a16:creationId xmlns:a16="http://schemas.microsoft.com/office/drawing/2014/main" id="{00000000-0008-0000-0100-00001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0" name="Picture 3468" hidden="1">
          <a:extLst>
            <a:ext uri="{FF2B5EF4-FFF2-40B4-BE49-F238E27FC236}">
              <a16:creationId xmlns:a16="http://schemas.microsoft.com/office/drawing/2014/main" id="{00000000-0008-0000-0100-00001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1" name="Picture 3814" hidden="1">
          <a:extLst>
            <a:ext uri="{FF2B5EF4-FFF2-40B4-BE49-F238E27FC236}">
              <a16:creationId xmlns:a16="http://schemas.microsoft.com/office/drawing/2014/main" id="{00000000-0008-0000-0100-00001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2" name="Picture 3815" hidden="1">
          <a:extLst>
            <a:ext uri="{FF2B5EF4-FFF2-40B4-BE49-F238E27FC236}">
              <a16:creationId xmlns:a16="http://schemas.microsoft.com/office/drawing/2014/main" id="{00000000-0008-0000-0100-00001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3" name="Picture 3816" hidden="1">
          <a:extLst>
            <a:ext uri="{FF2B5EF4-FFF2-40B4-BE49-F238E27FC236}">
              <a16:creationId xmlns:a16="http://schemas.microsoft.com/office/drawing/2014/main" id="{00000000-0008-0000-0100-00001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4" name="Picture 3453" hidden="1">
          <a:extLst>
            <a:ext uri="{FF2B5EF4-FFF2-40B4-BE49-F238E27FC236}">
              <a16:creationId xmlns:a16="http://schemas.microsoft.com/office/drawing/2014/main" id="{00000000-0008-0000-0100-00001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5" name="Picture 3458" hidden="1">
          <a:extLst>
            <a:ext uri="{FF2B5EF4-FFF2-40B4-BE49-F238E27FC236}">
              <a16:creationId xmlns:a16="http://schemas.microsoft.com/office/drawing/2014/main" id="{00000000-0008-0000-0100-00001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6" name="Picture 3811" hidden="1">
          <a:extLst>
            <a:ext uri="{FF2B5EF4-FFF2-40B4-BE49-F238E27FC236}">
              <a16:creationId xmlns:a16="http://schemas.microsoft.com/office/drawing/2014/main" id="{00000000-0008-0000-0100-00002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7" name="Picture 3812" hidden="1">
          <a:extLst>
            <a:ext uri="{FF2B5EF4-FFF2-40B4-BE49-F238E27FC236}">
              <a16:creationId xmlns:a16="http://schemas.microsoft.com/office/drawing/2014/main" id="{00000000-0008-0000-0100-00002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8" name="Picture 3813" hidden="1">
          <a:extLst>
            <a:ext uri="{FF2B5EF4-FFF2-40B4-BE49-F238E27FC236}">
              <a16:creationId xmlns:a16="http://schemas.microsoft.com/office/drawing/2014/main" id="{00000000-0008-0000-0100-00002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19" name="Picture 3453" hidden="1">
          <a:extLst>
            <a:ext uri="{FF2B5EF4-FFF2-40B4-BE49-F238E27FC236}">
              <a16:creationId xmlns:a16="http://schemas.microsoft.com/office/drawing/2014/main" id="{00000000-0008-0000-0100-00002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0" name="Picture 3458" hidden="1">
          <a:extLst>
            <a:ext uri="{FF2B5EF4-FFF2-40B4-BE49-F238E27FC236}">
              <a16:creationId xmlns:a16="http://schemas.microsoft.com/office/drawing/2014/main" id="{00000000-0008-0000-0100-00002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1" name="Picture 3393" hidden="1">
          <a:extLst>
            <a:ext uri="{FF2B5EF4-FFF2-40B4-BE49-F238E27FC236}">
              <a16:creationId xmlns:a16="http://schemas.microsoft.com/office/drawing/2014/main" id="{00000000-0008-0000-0100-00002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2" name="Picture 3398" hidden="1">
          <a:extLst>
            <a:ext uri="{FF2B5EF4-FFF2-40B4-BE49-F238E27FC236}">
              <a16:creationId xmlns:a16="http://schemas.microsoft.com/office/drawing/2014/main" id="{00000000-0008-0000-0100-00002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3" name="Picture 3793" hidden="1">
          <a:extLst>
            <a:ext uri="{FF2B5EF4-FFF2-40B4-BE49-F238E27FC236}">
              <a16:creationId xmlns:a16="http://schemas.microsoft.com/office/drawing/2014/main" id="{00000000-0008-0000-0100-00002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4" name="Picture 3794" hidden="1">
          <a:extLst>
            <a:ext uri="{FF2B5EF4-FFF2-40B4-BE49-F238E27FC236}">
              <a16:creationId xmlns:a16="http://schemas.microsoft.com/office/drawing/2014/main" id="{00000000-0008-0000-0100-00002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5" name="Picture 3795" hidden="1">
          <a:extLst>
            <a:ext uri="{FF2B5EF4-FFF2-40B4-BE49-F238E27FC236}">
              <a16:creationId xmlns:a16="http://schemas.microsoft.com/office/drawing/2014/main" id="{00000000-0008-0000-0100-00002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6" name="Picture 3423" hidden="1">
          <a:extLst>
            <a:ext uri="{FF2B5EF4-FFF2-40B4-BE49-F238E27FC236}">
              <a16:creationId xmlns:a16="http://schemas.microsoft.com/office/drawing/2014/main" id="{00000000-0008-0000-0100-00002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7" name="Picture 3428" hidden="1">
          <a:extLst>
            <a:ext uri="{FF2B5EF4-FFF2-40B4-BE49-F238E27FC236}">
              <a16:creationId xmlns:a16="http://schemas.microsoft.com/office/drawing/2014/main" id="{00000000-0008-0000-0100-00002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8" name="Picture 3802" hidden="1">
          <a:extLst>
            <a:ext uri="{FF2B5EF4-FFF2-40B4-BE49-F238E27FC236}">
              <a16:creationId xmlns:a16="http://schemas.microsoft.com/office/drawing/2014/main" id="{00000000-0008-0000-0100-00002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29" name="Picture 3803" hidden="1">
          <a:extLst>
            <a:ext uri="{FF2B5EF4-FFF2-40B4-BE49-F238E27FC236}">
              <a16:creationId xmlns:a16="http://schemas.microsoft.com/office/drawing/2014/main" id="{00000000-0008-0000-0100-00002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0" name="Picture 3804" hidden="1">
          <a:extLst>
            <a:ext uri="{FF2B5EF4-FFF2-40B4-BE49-F238E27FC236}">
              <a16:creationId xmlns:a16="http://schemas.microsoft.com/office/drawing/2014/main" id="{00000000-0008-0000-0100-00002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1" name="Picture 3463" hidden="1">
          <a:extLst>
            <a:ext uri="{FF2B5EF4-FFF2-40B4-BE49-F238E27FC236}">
              <a16:creationId xmlns:a16="http://schemas.microsoft.com/office/drawing/2014/main" id="{00000000-0008-0000-0100-00002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2" name="Picture 3468" hidden="1">
          <a:extLst>
            <a:ext uri="{FF2B5EF4-FFF2-40B4-BE49-F238E27FC236}">
              <a16:creationId xmlns:a16="http://schemas.microsoft.com/office/drawing/2014/main" id="{00000000-0008-0000-0100-00003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3" name="Picture 3814" hidden="1">
          <a:extLst>
            <a:ext uri="{FF2B5EF4-FFF2-40B4-BE49-F238E27FC236}">
              <a16:creationId xmlns:a16="http://schemas.microsoft.com/office/drawing/2014/main" id="{00000000-0008-0000-0100-00003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4" name="Picture 3815" hidden="1">
          <a:extLst>
            <a:ext uri="{FF2B5EF4-FFF2-40B4-BE49-F238E27FC236}">
              <a16:creationId xmlns:a16="http://schemas.microsoft.com/office/drawing/2014/main" id="{00000000-0008-0000-0100-00003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5" name="Picture 3816" hidden="1">
          <a:extLst>
            <a:ext uri="{FF2B5EF4-FFF2-40B4-BE49-F238E27FC236}">
              <a16:creationId xmlns:a16="http://schemas.microsoft.com/office/drawing/2014/main" id="{00000000-0008-0000-0100-00003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6" name="Picture 3453" hidden="1">
          <a:extLst>
            <a:ext uri="{FF2B5EF4-FFF2-40B4-BE49-F238E27FC236}">
              <a16:creationId xmlns:a16="http://schemas.microsoft.com/office/drawing/2014/main" id="{00000000-0008-0000-0100-00003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7" name="Picture 3458" hidden="1">
          <a:extLst>
            <a:ext uri="{FF2B5EF4-FFF2-40B4-BE49-F238E27FC236}">
              <a16:creationId xmlns:a16="http://schemas.microsoft.com/office/drawing/2014/main" id="{00000000-0008-0000-0100-00003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8" name="Picture 3811" hidden="1">
          <a:extLst>
            <a:ext uri="{FF2B5EF4-FFF2-40B4-BE49-F238E27FC236}">
              <a16:creationId xmlns:a16="http://schemas.microsoft.com/office/drawing/2014/main" id="{00000000-0008-0000-0100-00003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39" name="Picture 3812" hidden="1">
          <a:extLst>
            <a:ext uri="{FF2B5EF4-FFF2-40B4-BE49-F238E27FC236}">
              <a16:creationId xmlns:a16="http://schemas.microsoft.com/office/drawing/2014/main" id="{00000000-0008-0000-0100-00003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0" name="Picture 3813" hidden="1">
          <a:extLst>
            <a:ext uri="{FF2B5EF4-FFF2-40B4-BE49-F238E27FC236}">
              <a16:creationId xmlns:a16="http://schemas.microsoft.com/office/drawing/2014/main" id="{00000000-0008-0000-0100-00003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1" name="Picture 3453" hidden="1">
          <a:extLst>
            <a:ext uri="{FF2B5EF4-FFF2-40B4-BE49-F238E27FC236}">
              <a16:creationId xmlns:a16="http://schemas.microsoft.com/office/drawing/2014/main" id="{00000000-0008-0000-0100-00003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2" name="Picture 3458" hidden="1">
          <a:extLst>
            <a:ext uri="{FF2B5EF4-FFF2-40B4-BE49-F238E27FC236}">
              <a16:creationId xmlns:a16="http://schemas.microsoft.com/office/drawing/2014/main" id="{00000000-0008-0000-0100-00003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3" name="Picture 3811" hidden="1">
          <a:extLst>
            <a:ext uri="{FF2B5EF4-FFF2-40B4-BE49-F238E27FC236}">
              <a16:creationId xmlns:a16="http://schemas.microsoft.com/office/drawing/2014/main" id="{00000000-0008-0000-0100-00003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4" name="Picture 3812" hidden="1">
          <a:extLst>
            <a:ext uri="{FF2B5EF4-FFF2-40B4-BE49-F238E27FC236}">
              <a16:creationId xmlns:a16="http://schemas.microsoft.com/office/drawing/2014/main" id="{00000000-0008-0000-0100-00003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5" name="Picture 3813" hidden="1">
          <a:extLst>
            <a:ext uri="{FF2B5EF4-FFF2-40B4-BE49-F238E27FC236}">
              <a16:creationId xmlns:a16="http://schemas.microsoft.com/office/drawing/2014/main" id="{00000000-0008-0000-0100-00003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6" name="Picture 3453" hidden="1">
          <a:extLst>
            <a:ext uri="{FF2B5EF4-FFF2-40B4-BE49-F238E27FC236}">
              <a16:creationId xmlns:a16="http://schemas.microsoft.com/office/drawing/2014/main" id="{00000000-0008-0000-0100-00003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7" name="Picture 3458" hidden="1">
          <a:extLst>
            <a:ext uri="{FF2B5EF4-FFF2-40B4-BE49-F238E27FC236}">
              <a16:creationId xmlns:a16="http://schemas.microsoft.com/office/drawing/2014/main" id="{00000000-0008-0000-0100-00003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8" name="Picture 3811" hidden="1">
          <a:extLst>
            <a:ext uri="{FF2B5EF4-FFF2-40B4-BE49-F238E27FC236}">
              <a16:creationId xmlns:a16="http://schemas.microsoft.com/office/drawing/2014/main" id="{00000000-0008-0000-0100-00004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49" name="Picture 3812" hidden="1">
          <a:extLst>
            <a:ext uri="{FF2B5EF4-FFF2-40B4-BE49-F238E27FC236}">
              <a16:creationId xmlns:a16="http://schemas.microsoft.com/office/drawing/2014/main" id="{00000000-0008-0000-0100-00004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0" name="Picture 3813" hidden="1">
          <a:extLst>
            <a:ext uri="{FF2B5EF4-FFF2-40B4-BE49-F238E27FC236}">
              <a16:creationId xmlns:a16="http://schemas.microsoft.com/office/drawing/2014/main" id="{00000000-0008-0000-0100-00004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1" name="Picture 3453" hidden="1">
          <a:extLst>
            <a:ext uri="{FF2B5EF4-FFF2-40B4-BE49-F238E27FC236}">
              <a16:creationId xmlns:a16="http://schemas.microsoft.com/office/drawing/2014/main" id="{00000000-0008-0000-0100-00004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2" name="Picture 3458" hidden="1">
          <a:extLst>
            <a:ext uri="{FF2B5EF4-FFF2-40B4-BE49-F238E27FC236}">
              <a16:creationId xmlns:a16="http://schemas.microsoft.com/office/drawing/2014/main" id="{00000000-0008-0000-0100-00004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3" name="Picture 3811" hidden="1">
          <a:extLst>
            <a:ext uri="{FF2B5EF4-FFF2-40B4-BE49-F238E27FC236}">
              <a16:creationId xmlns:a16="http://schemas.microsoft.com/office/drawing/2014/main" id="{00000000-0008-0000-0100-00004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4" name="Picture 3812" hidden="1">
          <a:extLst>
            <a:ext uri="{FF2B5EF4-FFF2-40B4-BE49-F238E27FC236}">
              <a16:creationId xmlns:a16="http://schemas.microsoft.com/office/drawing/2014/main" id="{00000000-0008-0000-0100-00004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5" name="Picture 3813" hidden="1">
          <a:extLst>
            <a:ext uri="{FF2B5EF4-FFF2-40B4-BE49-F238E27FC236}">
              <a16:creationId xmlns:a16="http://schemas.microsoft.com/office/drawing/2014/main" id="{00000000-0008-0000-0100-00004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6" name="Picture 3453" hidden="1">
          <a:extLst>
            <a:ext uri="{FF2B5EF4-FFF2-40B4-BE49-F238E27FC236}">
              <a16:creationId xmlns:a16="http://schemas.microsoft.com/office/drawing/2014/main" id="{00000000-0008-0000-0100-00004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7" name="Picture 3458" hidden="1">
          <a:extLst>
            <a:ext uri="{FF2B5EF4-FFF2-40B4-BE49-F238E27FC236}">
              <a16:creationId xmlns:a16="http://schemas.microsoft.com/office/drawing/2014/main" id="{00000000-0008-0000-0100-00004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8" name="Picture 3811" hidden="1">
          <a:extLst>
            <a:ext uri="{FF2B5EF4-FFF2-40B4-BE49-F238E27FC236}">
              <a16:creationId xmlns:a16="http://schemas.microsoft.com/office/drawing/2014/main" id="{00000000-0008-0000-0100-00004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59" name="Picture 3812" hidden="1">
          <a:extLst>
            <a:ext uri="{FF2B5EF4-FFF2-40B4-BE49-F238E27FC236}">
              <a16:creationId xmlns:a16="http://schemas.microsoft.com/office/drawing/2014/main" id="{00000000-0008-0000-0100-00004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0" name="Picture 3813" hidden="1">
          <a:extLst>
            <a:ext uri="{FF2B5EF4-FFF2-40B4-BE49-F238E27FC236}">
              <a16:creationId xmlns:a16="http://schemas.microsoft.com/office/drawing/2014/main" id="{00000000-0008-0000-0100-00004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1" name="Picture 3383" hidden="1">
          <a:extLst>
            <a:ext uri="{FF2B5EF4-FFF2-40B4-BE49-F238E27FC236}">
              <a16:creationId xmlns:a16="http://schemas.microsoft.com/office/drawing/2014/main" id="{00000000-0008-0000-0100-00004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2" name="Picture 3388" hidden="1">
          <a:extLst>
            <a:ext uri="{FF2B5EF4-FFF2-40B4-BE49-F238E27FC236}">
              <a16:creationId xmlns:a16="http://schemas.microsoft.com/office/drawing/2014/main" id="{00000000-0008-0000-0100-00004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3" name="Picture 3790" hidden="1">
          <a:extLst>
            <a:ext uri="{FF2B5EF4-FFF2-40B4-BE49-F238E27FC236}">
              <a16:creationId xmlns:a16="http://schemas.microsoft.com/office/drawing/2014/main" id="{00000000-0008-0000-0100-00004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4" name="Picture 3791" hidden="1">
          <a:extLst>
            <a:ext uri="{FF2B5EF4-FFF2-40B4-BE49-F238E27FC236}">
              <a16:creationId xmlns:a16="http://schemas.microsoft.com/office/drawing/2014/main" id="{00000000-0008-0000-0100-00005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5" name="Picture 3393" hidden="1">
          <a:extLst>
            <a:ext uri="{FF2B5EF4-FFF2-40B4-BE49-F238E27FC236}">
              <a16:creationId xmlns:a16="http://schemas.microsoft.com/office/drawing/2014/main" id="{00000000-0008-0000-0100-00005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6" name="Picture 3398" hidden="1">
          <a:extLst>
            <a:ext uri="{FF2B5EF4-FFF2-40B4-BE49-F238E27FC236}">
              <a16:creationId xmlns:a16="http://schemas.microsoft.com/office/drawing/2014/main" id="{00000000-0008-0000-0100-00005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7" name="Picture 3793" hidden="1">
          <a:extLst>
            <a:ext uri="{FF2B5EF4-FFF2-40B4-BE49-F238E27FC236}">
              <a16:creationId xmlns:a16="http://schemas.microsoft.com/office/drawing/2014/main" id="{00000000-0008-0000-0100-00005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8" name="Picture 3794" hidden="1">
          <a:extLst>
            <a:ext uri="{FF2B5EF4-FFF2-40B4-BE49-F238E27FC236}">
              <a16:creationId xmlns:a16="http://schemas.microsoft.com/office/drawing/2014/main" id="{00000000-0008-0000-0100-00005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69" name="Picture 3795" hidden="1">
          <a:extLst>
            <a:ext uri="{FF2B5EF4-FFF2-40B4-BE49-F238E27FC236}">
              <a16:creationId xmlns:a16="http://schemas.microsoft.com/office/drawing/2014/main" id="{00000000-0008-0000-0100-00005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70" name="Picture 3423" hidden="1">
          <a:extLst>
            <a:ext uri="{FF2B5EF4-FFF2-40B4-BE49-F238E27FC236}">
              <a16:creationId xmlns:a16="http://schemas.microsoft.com/office/drawing/2014/main" id="{00000000-0008-0000-0100-00005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71" name="Picture 3428" hidden="1">
          <a:extLst>
            <a:ext uri="{FF2B5EF4-FFF2-40B4-BE49-F238E27FC236}">
              <a16:creationId xmlns:a16="http://schemas.microsoft.com/office/drawing/2014/main" id="{00000000-0008-0000-0100-00005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72" name="Picture 3802" hidden="1">
          <a:extLst>
            <a:ext uri="{FF2B5EF4-FFF2-40B4-BE49-F238E27FC236}">
              <a16:creationId xmlns:a16="http://schemas.microsoft.com/office/drawing/2014/main" id="{00000000-0008-0000-0100-00005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73" name="Picture 3803" hidden="1">
          <a:extLst>
            <a:ext uri="{FF2B5EF4-FFF2-40B4-BE49-F238E27FC236}">
              <a16:creationId xmlns:a16="http://schemas.microsoft.com/office/drawing/2014/main" id="{00000000-0008-0000-0100-00005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874" name="Picture 3804" hidden="1">
          <a:extLst>
            <a:ext uri="{FF2B5EF4-FFF2-40B4-BE49-F238E27FC236}">
              <a16:creationId xmlns:a16="http://schemas.microsoft.com/office/drawing/2014/main" id="{00000000-0008-0000-0100-00005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75" name="Picture 3393" hidden="1">
          <a:extLst>
            <a:ext uri="{FF2B5EF4-FFF2-40B4-BE49-F238E27FC236}">
              <a16:creationId xmlns:a16="http://schemas.microsoft.com/office/drawing/2014/main" id="{00000000-0008-0000-0100-00005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76" name="Picture 3398" hidden="1">
          <a:extLst>
            <a:ext uri="{FF2B5EF4-FFF2-40B4-BE49-F238E27FC236}">
              <a16:creationId xmlns:a16="http://schemas.microsoft.com/office/drawing/2014/main" id="{00000000-0008-0000-0100-00005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77" name="Picture 3793" hidden="1">
          <a:extLst>
            <a:ext uri="{FF2B5EF4-FFF2-40B4-BE49-F238E27FC236}">
              <a16:creationId xmlns:a16="http://schemas.microsoft.com/office/drawing/2014/main" id="{00000000-0008-0000-0100-00005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78" name="Picture 3794" hidden="1">
          <a:extLst>
            <a:ext uri="{FF2B5EF4-FFF2-40B4-BE49-F238E27FC236}">
              <a16:creationId xmlns:a16="http://schemas.microsoft.com/office/drawing/2014/main" id="{00000000-0008-0000-0100-00005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79" name="Picture 3795" hidden="1">
          <a:extLst>
            <a:ext uri="{FF2B5EF4-FFF2-40B4-BE49-F238E27FC236}">
              <a16:creationId xmlns:a16="http://schemas.microsoft.com/office/drawing/2014/main" id="{00000000-0008-0000-0100-00005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0" name="Picture 3423" hidden="1">
          <a:extLst>
            <a:ext uri="{FF2B5EF4-FFF2-40B4-BE49-F238E27FC236}">
              <a16:creationId xmlns:a16="http://schemas.microsoft.com/office/drawing/2014/main" id="{00000000-0008-0000-0100-00006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1" name="Picture 3428" hidden="1">
          <a:extLst>
            <a:ext uri="{FF2B5EF4-FFF2-40B4-BE49-F238E27FC236}">
              <a16:creationId xmlns:a16="http://schemas.microsoft.com/office/drawing/2014/main" id="{00000000-0008-0000-0100-00006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2" name="Picture 3802" hidden="1">
          <a:extLst>
            <a:ext uri="{FF2B5EF4-FFF2-40B4-BE49-F238E27FC236}">
              <a16:creationId xmlns:a16="http://schemas.microsoft.com/office/drawing/2014/main" id="{00000000-0008-0000-0100-00006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3" name="Picture 3803" hidden="1">
          <a:extLst>
            <a:ext uri="{FF2B5EF4-FFF2-40B4-BE49-F238E27FC236}">
              <a16:creationId xmlns:a16="http://schemas.microsoft.com/office/drawing/2014/main" id="{00000000-0008-0000-0100-00006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4" name="Picture 3804" hidden="1">
          <a:extLst>
            <a:ext uri="{FF2B5EF4-FFF2-40B4-BE49-F238E27FC236}">
              <a16:creationId xmlns:a16="http://schemas.microsoft.com/office/drawing/2014/main" id="{00000000-0008-0000-0100-00006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5" name="Picture 3463" hidden="1">
          <a:extLst>
            <a:ext uri="{FF2B5EF4-FFF2-40B4-BE49-F238E27FC236}">
              <a16:creationId xmlns:a16="http://schemas.microsoft.com/office/drawing/2014/main" id="{00000000-0008-0000-0100-00006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6" name="Picture 3468" hidden="1">
          <a:extLst>
            <a:ext uri="{FF2B5EF4-FFF2-40B4-BE49-F238E27FC236}">
              <a16:creationId xmlns:a16="http://schemas.microsoft.com/office/drawing/2014/main" id="{00000000-0008-0000-0100-00006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7" name="Picture 3814" hidden="1">
          <a:extLst>
            <a:ext uri="{FF2B5EF4-FFF2-40B4-BE49-F238E27FC236}">
              <a16:creationId xmlns:a16="http://schemas.microsoft.com/office/drawing/2014/main" id="{00000000-0008-0000-0100-00006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8" name="Picture 3815" hidden="1">
          <a:extLst>
            <a:ext uri="{FF2B5EF4-FFF2-40B4-BE49-F238E27FC236}">
              <a16:creationId xmlns:a16="http://schemas.microsoft.com/office/drawing/2014/main" id="{00000000-0008-0000-0100-00006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89" name="Picture 3816" hidden="1">
          <a:extLst>
            <a:ext uri="{FF2B5EF4-FFF2-40B4-BE49-F238E27FC236}">
              <a16:creationId xmlns:a16="http://schemas.microsoft.com/office/drawing/2014/main" id="{00000000-0008-0000-0100-00006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0" name="Picture 3453" hidden="1">
          <a:extLst>
            <a:ext uri="{FF2B5EF4-FFF2-40B4-BE49-F238E27FC236}">
              <a16:creationId xmlns:a16="http://schemas.microsoft.com/office/drawing/2014/main" id="{00000000-0008-0000-0100-00006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1" name="Picture 3458" hidden="1">
          <a:extLst>
            <a:ext uri="{FF2B5EF4-FFF2-40B4-BE49-F238E27FC236}">
              <a16:creationId xmlns:a16="http://schemas.microsoft.com/office/drawing/2014/main" id="{00000000-0008-0000-0100-00006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2" name="Picture 3811" hidden="1">
          <a:extLst>
            <a:ext uri="{FF2B5EF4-FFF2-40B4-BE49-F238E27FC236}">
              <a16:creationId xmlns:a16="http://schemas.microsoft.com/office/drawing/2014/main" id="{00000000-0008-0000-0100-00006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3" name="Picture 3812" hidden="1">
          <a:extLst>
            <a:ext uri="{FF2B5EF4-FFF2-40B4-BE49-F238E27FC236}">
              <a16:creationId xmlns:a16="http://schemas.microsoft.com/office/drawing/2014/main" id="{00000000-0008-0000-0100-00006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4" name="Picture 3813" hidden="1">
          <a:extLst>
            <a:ext uri="{FF2B5EF4-FFF2-40B4-BE49-F238E27FC236}">
              <a16:creationId xmlns:a16="http://schemas.microsoft.com/office/drawing/2014/main" id="{00000000-0008-0000-0100-00006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5" name="Picture 3453" hidden="1">
          <a:extLst>
            <a:ext uri="{FF2B5EF4-FFF2-40B4-BE49-F238E27FC236}">
              <a16:creationId xmlns:a16="http://schemas.microsoft.com/office/drawing/2014/main" id="{00000000-0008-0000-0100-00006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6" name="Picture 3458" hidden="1">
          <a:extLst>
            <a:ext uri="{FF2B5EF4-FFF2-40B4-BE49-F238E27FC236}">
              <a16:creationId xmlns:a16="http://schemas.microsoft.com/office/drawing/2014/main" id="{00000000-0008-0000-0100-00007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7" name="Picture 3811" hidden="1">
          <a:extLst>
            <a:ext uri="{FF2B5EF4-FFF2-40B4-BE49-F238E27FC236}">
              <a16:creationId xmlns:a16="http://schemas.microsoft.com/office/drawing/2014/main" id="{00000000-0008-0000-0100-00007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8" name="Picture 3812" hidden="1">
          <a:extLst>
            <a:ext uri="{FF2B5EF4-FFF2-40B4-BE49-F238E27FC236}">
              <a16:creationId xmlns:a16="http://schemas.microsoft.com/office/drawing/2014/main" id="{00000000-0008-0000-0100-00007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899" name="Picture 3813" hidden="1">
          <a:extLst>
            <a:ext uri="{FF2B5EF4-FFF2-40B4-BE49-F238E27FC236}">
              <a16:creationId xmlns:a16="http://schemas.microsoft.com/office/drawing/2014/main" id="{00000000-0008-0000-0100-00007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0" name="Picture 3458" hidden="1">
          <a:extLst>
            <a:ext uri="{FF2B5EF4-FFF2-40B4-BE49-F238E27FC236}">
              <a16:creationId xmlns:a16="http://schemas.microsoft.com/office/drawing/2014/main" id="{00000000-0008-0000-0100-00007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1" name="Picture 3811" hidden="1">
          <a:extLst>
            <a:ext uri="{FF2B5EF4-FFF2-40B4-BE49-F238E27FC236}">
              <a16:creationId xmlns:a16="http://schemas.microsoft.com/office/drawing/2014/main" id="{00000000-0008-0000-0100-00007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2" name="Picture 3812" hidden="1">
          <a:extLst>
            <a:ext uri="{FF2B5EF4-FFF2-40B4-BE49-F238E27FC236}">
              <a16:creationId xmlns:a16="http://schemas.microsoft.com/office/drawing/2014/main" id="{00000000-0008-0000-0100-00007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3" name="Picture 3813" hidden="1">
          <a:extLst>
            <a:ext uri="{FF2B5EF4-FFF2-40B4-BE49-F238E27FC236}">
              <a16:creationId xmlns:a16="http://schemas.microsoft.com/office/drawing/2014/main" id="{00000000-0008-0000-0100-00007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4" name="Picture 3453" hidden="1">
          <a:extLst>
            <a:ext uri="{FF2B5EF4-FFF2-40B4-BE49-F238E27FC236}">
              <a16:creationId xmlns:a16="http://schemas.microsoft.com/office/drawing/2014/main" id="{00000000-0008-0000-0100-00007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5" name="Picture 3458" hidden="1">
          <a:extLst>
            <a:ext uri="{FF2B5EF4-FFF2-40B4-BE49-F238E27FC236}">
              <a16:creationId xmlns:a16="http://schemas.microsoft.com/office/drawing/2014/main" id="{00000000-0008-0000-0100-00007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6" name="Picture 3811" hidden="1">
          <a:extLst>
            <a:ext uri="{FF2B5EF4-FFF2-40B4-BE49-F238E27FC236}">
              <a16:creationId xmlns:a16="http://schemas.microsoft.com/office/drawing/2014/main" id="{00000000-0008-0000-0100-00007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7" name="Picture 3812" hidden="1">
          <a:extLst>
            <a:ext uri="{FF2B5EF4-FFF2-40B4-BE49-F238E27FC236}">
              <a16:creationId xmlns:a16="http://schemas.microsoft.com/office/drawing/2014/main" id="{00000000-0008-0000-0100-00007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8" name="Picture 3813" hidden="1">
          <a:extLst>
            <a:ext uri="{FF2B5EF4-FFF2-40B4-BE49-F238E27FC236}">
              <a16:creationId xmlns:a16="http://schemas.microsoft.com/office/drawing/2014/main" id="{00000000-0008-0000-0100-00007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09" name="Picture 3453" hidden="1">
          <a:extLst>
            <a:ext uri="{FF2B5EF4-FFF2-40B4-BE49-F238E27FC236}">
              <a16:creationId xmlns:a16="http://schemas.microsoft.com/office/drawing/2014/main" id="{00000000-0008-0000-0100-00007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10" name="Picture 3458" hidden="1">
          <a:extLst>
            <a:ext uri="{FF2B5EF4-FFF2-40B4-BE49-F238E27FC236}">
              <a16:creationId xmlns:a16="http://schemas.microsoft.com/office/drawing/2014/main" id="{00000000-0008-0000-0100-00007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11" name="Picture 3811" hidden="1">
          <a:extLst>
            <a:ext uri="{FF2B5EF4-FFF2-40B4-BE49-F238E27FC236}">
              <a16:creationId xmlns:a16="http://schemas.microsoft.com/office/drawing/2014/main" id="{00000000-0008-0000-0100-00007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12" name="Picture 3812" hidden="1">
          <a:extLst>
            <a:ext uri="{FF2B5EF4-FFF2-40B4-BE49-F238E27FC236}">
              <a16:creationId xmlns:a16="http://schemas.microsoft.com/office/drawing/2014/main" id="{00000000-0008-0000-0100-00008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13" name="Picture 3813" hidden="1">
          <a:extLst>
            <a:ext uri="{FF2B5EF4-FFF2-40B4-BE49-F238E27FC236}">
              <a16:creationId xmlns:a16="http://schemas.microsoft.com/office/drawing/2014/main" id="{00000000-0008-0000-0100-00008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14" name="Picture 3393" hidden="1">
          <a:extLst>
            <a:ext uri="{FF2B5EF4-FFF2-40B4-BE49-F238E27FC236}">
              <a16:creationId xmlns:a16="http://schemas.microsoft.com/office/drawing/2014/main" id="{00000000-0008-0000-0100-00008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15" name="Picture 3398" hidden="1">
          <a:extLst>
            <a:ext uri="{FF2B5EF4-FFF2-40B4-BE49-F238E27FC236}">
              <a16:creationId xmlns:a16="http://schemas.microsoft.com/office/drawing/2014/main" id="{00000000-0008-0000-0100-00008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16" name="Picture 3793" hidden="1">
          <a:extLst>
            <a:ext uri="{FF2B5EF4-FFF2-40B4-BE49-F238E27FC236}">
              <a16:creationId xmlns:a16="http://schemas.microsoft.com/office/drawing/2014/main" id="{00000000-0008-0000-0100-00008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17" name="Picture 3794" hidden="1">
          <a:extLst>
            <a:ext uri="{FF2B5EF4-FFF2-40B4-BE49-F238E27FC236}">
              <a16:creationId xmlns:a16="http://schemas.microsoft.com/office/drawing/2014/main" id="{00000000-0008-0000-0100-00008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18" name="Picture 3795" hidden="1">
          <a:extLst>
            <a:ext uri="{FF2B5EF4-FFF2-40B4-BE49-F238E27FC236}">
              <a16:creationId xmlns:a16="http://schemas.microsoft.com/office/drawing/2014/main" id="{00000000-0008-0000-0100-00008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19" name="Picture 3423" hidden="1">
          <a:extLst>
            <a:ext uri="{FF2B5EF4-FFF2-40B4-BE49-F238E27FC236}">
              <a16:creationId xmlns:a16="http://schemas.microsoft.com/office/drawing/2014/main" id="{00000000-0008-0000-0100-00008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0" name="Picture 3428" hidden="1">
          <a:extLst>
            <a:ext uri="{FF2B5EF4-FFF2-40B4-BE49-F238E27FC236}">
              <a16:creationId xmlns:a16="http://schemas.microsoft.com/office/drawing/2014/main" id="{00000000-0008-0000-0100-00008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1" name="Picture 3802" hidden="1">
          <a:extLst>
            <a:ext uri="{FF2B5EF4-FFF2-40B4-BE49-F238E27FC236}">
              <a16:creationId xmlns:a16="http://schemas.microsoft.com/office/drawing/2014/main" id="{00000000-0008-0000-0100-00008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2" name="Picture 3803" hidden="1">
          <a:extLst>
            <a:ext uri="{FF2B5EF4-FFF2-40B4-BE49-F238E27FC236}">
              <a16:creationId xmlns:a16="http://schemas.microsoft.com/office/drawing/2014/main" id="{00000000-0008-0000-0100-00008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3" name="Picture 3804" hidden="1">
          <a:extLst>
            <a:ext uri="{FF2B5EF4-FFF2-40B4-BE49-F238E27FC236}">
              <a16:creationId xmlns:a16="http://schemas.microsoft.com/office/drawing/2014/main" id="{00000000-0008-0000-0100-00008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4" name="Picture 3463" hidden="1">
          <a:extLst>
            <a:ext uri="{FF2B5EF4-FFF2-40B4-BE49-F238E27FC236}">
              <a16:creationId xmlns:a16="http://schemas.microsoft.com/office/drawing/2014/main" id="{00000000-0008-0000-0100-00008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5" name="Picture 3468" hidden="1">
          <a:extLst>
            <a:ext uri="{FF2B5EF4-FFF2-40B4-BE49-F238E27FC236}">
              <a16:creationId xmlns:a16="http://schemas.microsoft.com/office/drawing/2014/main" id="{00000000-0008-0000-0100-00008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6" name="Picture 3814" hidden="1">
          <a:extLst>
            <a:ext uri="{FF2B5EF4-FFF2-40B4-BE49-F238E27FC236}">
              <a16:creationId xmlns:a16="http://schemas.microsoft.com/office/drawing/2014/main" id="{00000000-0008-0000-0100-00008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7" name="Picture 3815" hidden="1">
          <a:extLst>
            <a:ext uri="{FF2B5EF4-FFF2-40B4-BE49-F238E27FC236}">
              <a16:creationId xmlns:a16="http://schemas.microsoft.com/office/drawing/2014/main" id="{00000000-0008-0000-0100-00008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8" name="Picture 3816" hidden="1">
          <a:extLst>
            <a:ext uri="{FF2B5EF4-FFF2-40B4-BE49-F238E27FC236}">
              <a16:creationId xmlns:a16="http://schemas.microsoft.com/office/drawing/2014/main" id="{00000000-0008-0000-0100-00009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29" name="Picture 3453" hidden="1">
          <a:extLst>
            <a:ext uri="{FF2B5EF4-FFF2-40B4-BE49-F238E27FC236}">
              <a16:creationId xmlns:a16="http://schemas.microsoft.com/office/drawing/2014/main" id="{00000000-0008-0000-0100-00009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0" name="Picture 3811" hidden="1">
          <a:extLst>
            <a:ext uri="{FF2B5EF4-FFF2-40B4-BE49-F238E27FC236}">
              <a16:creationId xmlns:a16="http://schemas.microsoft.com/office/drawing/2014/main" id="{00000000-0008-0000-0100-00009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1" name="Picture 3812" hidden="1">
          <a:extLst>
            <a:ext uri="{FF2B5EF4-FFF2-40B4-BE49-F238E27FC236}">
              <a16:creationId xmlns:a16="http://schemas.microsoft.com/office/drawing/2014/main" id="{00000000-0008-0000-0100-00009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2" name="Picture 3813" hidden="1">
          <a:extLst>
            <a:ext uri="{FF2B5EF4-FFF2-40B4-BE49-F238E27FC236}">
              <a16:creationId xmlns:a16="http://schemas.microsoft.com/office/drawing/2014/main" id="{00000000-0008-0000-0100-00009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3" name="Picture 3453" hidden="1">
          <a:extLst>
            <a:ext uri="{FF2B5EF4-FFF2-40B4-BE49-F238E27FC236}">
              <a16:creationId xmlns:a16="http://schemas.microsoft.com/office/drawing/2014/main" id="{00000000-0008-0000-0100-00009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4" name="Picture 3458" hidden="1">
          <a:extLst>
            <a:ext uri="{FF2B5EF4-FFF2-40B4-BE49-F238E27FC236}">
              <a16:creationId xmlns:a16="http://schemas.microsoft.com/office/drawing/2014/main" id="{00000000-0008-0000-0100-00009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5" name="Picture 3811" hidden="1">
          <a:extLst>
            <a:ext uri="{FF2B5EF4-FFF2-40B4-BE49-F238E27FC236}">
              <a16:creationId xmlns:a16="http://schemas.microsoft.com/office/drawing/2014/main" id="{00000000-0008-0000-0100-00009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6" name="Picture 3812" hidden="1">
          <a:extLst>
            <a:ext uri="{FF2B5EF4-FFF2-40B4-BE49-F238E27FC236}">
              <a16:creationId xmlns:a16="http://schemas.microsoft.com/office/drawing/2014/main" id="{00000000-0008-0000-0100-00009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7" name="Picture 3813" hidden="1">
          <a:extLst>
            <a:ext uri="{FF2B5EF4-FFF2-40B4-BE49-F238E27FC236}">
              <a16:creationId xmlns:a16="http://schemas.microsoft.com/office/drawing/2014/main" id="{00000000-0008-0000-0100-00009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8" name="Picture 3453" hidden="1">
          <a:extLst>
            <a:ext uri="{FF2B5EF4-FFF2-40B4-BE49-F238E27FC236}">
              <a16:creationId xmlns:a16="http://schemas.microsoft.com/office/drawing/2014/main" id="{00000000-0008-0000-0100-00009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39" name="Picture 3458" hidden="1">
          <a:extLst>
            <a:ext uri="{FF2B5EF4-FFF2-40B4-BE49-F238E27FC236}">
              <a16:creationId xmlns:a16="http://schemas.microsoft.com/office/drawing/2014/main" id="{00000000-0008-0000-0100-00009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0" name="Picture 3811" hidden="1">
          <a:extLst>
            <a:ext uri="{FF2B5EF4-FFF2-40B4-BE49-F238E27FC236}">
              <a16:creationId xmlns:a16="http://schemas.microsoft.com/office/drawing/2014/main" id="{00000000-0008-0000-0100-00009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1" name="Picture 3812" hidden="1">
          <a:extLst>
            <a:ext uri="{FF2B5EF4-FFF2-40B4-BE49-F238E27FC236}">
              <a16:creationId xmlns:a16="http://schemas.microsoft.com/office/drawing/2014/main" id="{00000000-0008-0000-0100-00009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2" name="Picture 3813" hidden="1">
          <a:extLst>
            <a:ext uri="{FF2B5EF4-FFF2-40B4-BE49-F238E27FC236}">
              <a16:creationId xmlns:a16="http://schemas.microsoft.com/office/drawing/2014/main" id="{00000000-0008-0000-0100-00009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3" name="Picture 3453" hidden="1">
          <a:extLst>
            <a:ext uri="{FF2B5EF4-FFF2-40B4-BE49-F238E27FC236}">
              <a16:creationId xmlns:a16="http://schemas.microsoft.com/office/drawing/2014/main" id="{00000000-0008-0000-0100-00009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4" name="Picture 3458" hidden="1">
          <a:extLst>
            <a:ext uri="{FF2B5EF4-FFF2-40B4-BE49-F238E27FC236}">
              <a16:creationId xmlns:a16="http://schemas.microsoft.com/office/drawing/2014/main" id="{00000000-0008-0000-0100-0000A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5" name="Picture 3811" hidden="1">
          <a:extLst>
            <a:ext uri="{FF2B5EF4-FFF2-40B4-BE49-F238E27FC236}">
              <a16:creationId xmlns:a16="http://schemas.microsoft.com/office/drawing/2014/main" id="{00000000-0008-0000-0100-0000A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6" name="Picture 3812" hidden="1">
          <a:extLst>
            <a:ext uri="{FF2B5EF4-FFF2-40B4-BE49-F238E27FC236}">
              <a16:creationId xmlns:a16="http://schemas.microsoft.com/office/drawing/2014/main" id="{00000000-0008-0000-0100-0000A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7" name="Picture 3813" hidden="1">
          <a:extLst>
            <a:ext uri="{FF2B5EF4-FFF2-40B4-BE49-F238E27FC236}">
              <a16:creationId xmlns:a16="http://schemas.microsoft.com/office/drawing/2014/main" id="{00000000-0008-0000-0100-0000A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8" name="Picture 3453" hidden="1">
          <a:extLst>
            <a:ext uri="{FF2B5EF4-FFF2-40B4-BE49-F238E27FC236}">
              <a16:creationId xmlns:a16="http://schemas.microsoft.com/office/drawing/2014/main" id="{00000000-0008-0000-0100-0000A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49" name="Picture 3458" hidden="1">
          <a:extLst>
            <a:ext uri="{FF2B5EF4-FFF2-40B4-BE49-F238E27FC236}">
              <a16:creationId xmlns:a16="http://schemas.microsoft.com/office/drawing/2014/main" id="{00000000-0008-0000-0100-0000A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50" name="Picture 3811" hidden="1">
          <a:extLst>
            <a:ext uri="{FF2B5EF4-FFF2-40B4-BE49-F238E27FC236}">
              <a16:creationId xmlns:a16="http://schemas.microsoft.com/office/drawing/2014/main" id="{00000000-0008-0000-0100-0000A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1" name="Picture 3393" hidden="1">
          <a:extLst>
            <a:ext uri="{FF2B5EF4-FFF2-40B4-BE49-F238E27FC236}">
              <a16:creationId xmlns:a16="http://schemas.microsoft.com/office/drawing/2014/main" id="{00000000-0008-0000-0100-0000A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2" name="Picture 3398" hidden="1">
          <a:extLst>
            <a:ext uri="{FF2B5EF4-FFF2-40B4-BE49-F238E27FC236}">
              <a16:creationId xmlns:a16="http://schemas.microsoft.com/office/drawing/2014/main" id="{00000000-0008-0000-0100-0000A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3" name="Picture 3793" hidden="1">
          <a:extLst>
            <a:ext uri="{FF2B5EF4-FFF2-40B4-BE49-F238E27FC236}">
              <a16:creationId xmlns:a16="http://schemas.microsoft.com/office/drawing/2014/main" id="{00000000-0008-0000-0100-0000A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4" name="Picture 3794" hidden="1">
          <a:extLst>
            <a:ext uri="{FF2B5EF4-FFF2-40B4-BE49-F238E27FC236}">
              <a16:creationId xmlns:a16="http://schemas.microsoft.com/office/drawing/2014/main" id="{00000000-0008-0000-0100-0000A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5" name="Picture 3795" hidden="1">
          <a:extLst>
            <a:ext uri="{FF2B5EF4-FFF2-40B4-BE49-F238E27FC236}">
              <a16:creationId xmlns:a16="http://schemas.microsoft.com/office/drawing/2014/main" id="{00000000-0008-0000-0100-0000A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6" name="Picture 3423" hidden="1">
          <a:extLst>
            <a:ext uri="{FF2B5EF4-FFF2-40B4-BE49-F238E27FC236}">
              <a16:creationId xmlns:a16="http://schemas.microsoft.com/office/drawing/2014/main" id="{00000000-0008-0000-0100-0000A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7" name="Picture 3428" hidden="1">
          <a:extLst>
            <a:ext uri="{FF2B5EF4-FFF2-40B4-BE49-F238E27FC236}">
              <a16:creationId xmlns:a16="http://schemas.microsoft.com/office/drawing/2014/main" id="{00000000-0008-0000-0100-0000A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8" name="Picture 3803" hidden="1">
          <a:extLst>
            <a:ext uri="{FF2B5EF4-FFF2-40B4-BE49-F238E27FC236}">
              <a16:creationId xmlns:a16="http://schemas.microsoft.com/office/drawing/2014/main" id="{00000000-0008-0000-0100-0000A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59" name="Picture 3804" hidden="1">
          <a:extLst>
            <a:ext uri="{FF2B5EF4-FFF2-40B4-BE49-F238E27FC236}">
              <a16:creationId xmlns:a16="http://schemas.microsoft.com/office/drawing/2014/main" id="{00000000-0008-0000-0100-0000A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0" name="Picture 3468" hidden="1">
          <a:extLst>
            <a:ext uri="{FF2B5EF4-FFF2-40B4-BE49-F238E27FC236}">
              <a16:creationId xmlns:a16="http://schemas.microsoft.com/office/drawing/2014/main" id="{00000000-0008-0000-0100-0000B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1" name="Picture 3814" hidden="1">
          <a:extLst>
            <a:ext uri="{FF2B5EF4-FFF2-40B4-BE49-F238E27FC236}">
              <a16:creationId xmlns:a16="http://schemas.microsoft.com/office/drawing/2014/main" id="{00000000-0008-0000-0100-0000B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2" name="Picture 3815" hidden="1">
          <a:extLst>
            <a:ext uri="{FF2B5EF4-FFF2-40B4-BE49-F238E27FC236}">
              <a16:creationId xmlns:a16="http://schemas.microsoft.com/office/drawing/2014/main" id="{00000000-0008-0000-0100-0000B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3" name="Picture 3816" hidden="1">
          <a:extLst>
            <a:ext uri="{FF2B5EF4-FFF2-40B4-BE49-F238E27FC236}">
              <a16:creationId xmlns:a16="http://schemas.microsoft.com/office/drawing/2014/main" id="{00000000-0008-0000-0100-0000B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4" name="Picture 3453" hidden="1">
          <a:extLst>
            <a:ext uri="{FF2B5EF4-FFF2-40B4-BE49-F238E27FC236}">
              <a16:creationId xmlns:a16="http://schemas.microsoft.com/office/drawing/2014/main" id="{00000000-0008-0000-0100-0000B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5" name="Picture 3458" hidden="1">
          <a:extLst>
            <a:ext uri="{FF2B5EF4-FFF2-40B4-BE49-F238E27FC236}">
              <a16:creationId xmlns:a16="http://schemas.microsoft.com/office/drawing/2014/main" id="{00000000-0008-0000-0100-0000B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6" name="Picture 3811" hidden="1">
          <a:extLst>
            <a:ext uri="{FF2B5EF4-FFF2-40B4-BE49-F238E27FC236}">
              <a16:creationId xmlns:a16="http://schemas.microsoft.com/office/drawing/2014/main" id="{00000000-0008-0000-0100-0000B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7" name="Picture 3812" hidden="1">
          <a:extLst>
            <a:ext uri="{FF2B5EF4-FFF2-40B4-BE49-F238E27FC236}">
              <a16:creationId xmlns:a16="http://schemas.microsoft.com/office/drawing/2014/main" id="{00000000-0008-0000-0100-0000B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8" name="Picture 3813" hidden="1">
          <a:extLst>
            <a:ext uri="{FF2B5EF4-FFF2-40B4-BE49-F238E27FC236}">
              <a16:creationId xmlns:a16="http://schemas.microsoft.com/office/drawing/2014/main" id="{00000000-0008-0000-0100-0000B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69" name="Picture 3453" hidden="1">
          <a:extLst>
            <a:ext uri="{FF2B5EF4-FFF2-40B4-BE49-F238E27FC236}">
              <a16:creationId xmlns:a16="http://schemas.microsoft.com/office/drawing/2014/main" id="{00000000-0008-0000-0100-0000B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0" name="Picture 3458" hidden="1">
          <a:extLst>
            <a:ext uri="{FF2B5EF4-FFF2-40B4-BE49-F238E27FC236}">
              <a16:creationId xmlns:a16="http://schemas.microsoft.com/office/drawing/2014/main" id="{00000000-0008-0000-0100-0000B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1" name="Picture 3811" hidden="1">
          <a:extLst>
            <a:ext uri="{FF2B5EF4-FFF2-40B4-BE49-F238E27FC236}">
              <a16:creationId xmlns:a16="http://schemas.microsoft.com/office/drawing/2014/main" id="{00000000-0008-0000-0100-0000B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2" name="Picture 3812" hidden="1">
          <a:extLst>
            <a:ext uri="{FF2B5EF4-FFF2-40B4-BE49-F238E27FC236}">
              <a16:creationId xmlns:a16="http://schemas.microsoft.com/office/drawing/2014/main" id="{00000000-0008-0000-0100-0000B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3" name="Picture 3813" hidden="1">
          <a:extLst>
            <a:ext uri="{FF2B5EF4-FFF2-40B4-BE49-F238E27FC236}">
              <a16:creationId xmlns:a16="http://schemas.microsoft.com/office/drawing/2014/main" id="{00000000-0008-0000-0100-0000B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4" name="Picture 3453" hidden="1">
          <a:extLst>
            <a:ext uri="{FF2B5EF4-FFF2-40B4-BE49-F238E27FC236}">
              <a16:creationId xmlns:a16="http://schemas.microsoft.com/office/drawing/2014/main" id="{00000000-0008-0000-0100-0000B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5" name="Picture 3458" hidden="1">
          <a:extLst>
            <a:ext uri="{FF2B5EF4-FFF2-40B4-BE49-F238E27FC236}">
              <a16:creationId xmlns:a16="http://schemas.microsoft.com/office/drawing/2014/main" id="{00000000-0008-0000-0100-0000B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6" name="Picture 3811" hidden="1">
          <a:extLst>
            <a:ext uri="{FF2B5EF4-FFF2-40B4-BE49-F238E27FC236}">
              <a16:creationId xmlns:a16="http://schemas.microsoft.com/office/drawing/2014/main" id="{00000000-0008-0000-0100-0000C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7" name="Picture 3812" hidden="1">
          <a:extLst>
            <a:ext uri="{FF2B5EF4-FFF2-40B4-BE49-F238E27FC236}">
              <a16:creationId xmlns:a16="http://schemas.microsoft.com/office/drawing/2014/main" id="{00000000-0008-0000-0100-0000C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8" name="Picture 3813" hidden="1">
          <a:extLst>
            <a:ext uri="{FF2B5EF4-FFF2-40B4-BE49-F238E27FC236}">
              <a16:creationId xmlns:a16="http://schemas.microsoft.com/office/drawing/2014/main" id="{00000000-0008-0000-0100-0000C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79" name="Picture 3453" hidden="1">
          <a:extLst>
            <a:ext uri="{FF2B5EF4-FFF2-40B4-BE49-F238E27FC236}">
              <a16:creationId xmlns:a16="http://schemas.microsoft.com/office/drawing/2014/main" id="{00000000-0008-0000-0100-0000C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0" name="Picture 3458" hidden="1">
          <a:extLst>
            <a:ext uri="{FF2B5EF4-FFF2-40B4-BE49-F238E27FC236}">
              <a16:creationId xmlns:a16="http://schemas.microsoft.com/office/drawing/2014/main" id="{00000000-0008-0000-0100-0000C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1" name="Picture 3811" hidden="1">
          <a:extLst>
            <a:ext uri="{FF2B5EF4-FFF2-40B4-BE49-F238E27FC236}">
              <a16:creationId xmlns:a16="http://schemas.microsoft.com/office/drawing/2014/main" id="{00000000-0008-0000-0100-0000C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2" name="Picture 3812" hidden="1">
          <a:extLst>
            <a:ext uri="{FF2B5EF4-FFF2-40B4-BE49-F238E27FC236}">
              <a16:creationId xmlns:a16="http://schemas.microsoft.com/office/drawing/2014/main" id="{00000000-0008-0000-0100-0000C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3" name="Picture 3453" hidden="1">
          <a:extLst>
            <a:ext uri="{FF2B5EF4-FFF2-40B4-BE49-F238E27FC236}">
              <a16:creationId xmlns:a16="http://schemas.microsoft.com/office/drawing/2014/main" id="{00000000-0008-0000-0100-0000C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4" name="Picture 3458" hidden="1">
          <a:extLst>
            <a:ext uri="{FF2B5EF4-FFF2-40B4-BE49-F238E27FC236}">
              <a16:creationId xmlns:a16="http://schemas.microsoft.com/office/drawing/2014/main" id="{00000000-0008-0000-0100-0000C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5" name="Picture 3812" hidden="1">
          <a:extLst>
            <a:ext uri="{FF2B5EF4-FFF2-40B4-BE49-F238E27FC236}">
              <a16:creationId xmlns:a16="http://schemas.microsoft.com/office/drawing/2014/main" id="{00000000-0008-0000-0100-0000C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6" name="Picture 3813" hidden="1">
          <a:extLst>
            <a:ext uri="{FF2B5EF4-FFF2-40B4-BE49-F238E27FC236}">
              <a16:creationId xmlns:a16="http://schemas.microsoft.com/office/drawing/2014/main" id="{00000000-0008-0000-0100-0000C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7" name="Picture 3383" hidden="1">
          <a:extLst>
            <a:ext uri="{FF2B5EF4-FFF2-40B4-BE49-F238E27FC236}">
              <a16:creationId xmlns:a16="http://schemas.microsoft.com/office/drawing/2014/main" id="{00000000-0008-0000-0100-0000C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8" name="Picture 3388" hidden="1">
          <a:extLst>
            <a:ext uri="{FF2B5EF4-FFF2-40B4-BE49-F238E27FC236}">
              <a16:creationId xmlns:a16="http://schemas.microsoft.com/office/drawing/2014/main" id="{00000000-0008-0000-0100-0000C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89" name="Picture 3790" hidden="1">
          <a:extLst>
            <a:ext uri="{FF2B5EF4-FFF2-40B4-BE49-F238E27FC236}">
              <a16:creationId xmlns:a16="http://schemas.microsoft.com/office/drawing/2014/main" id="{00000000-0008-0000-0100-0000C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4990" name="Picture 3791" hidden="1">
          <a:extLst>
            <a:ext uri="{FF2B5EF4-FFF2-40B4-BE49-F238E27FC236}">
              <a16:creationId xmlns:a16="http://schemas.microsoft.com/office/drawing/2014/main" id="{00000000-0008-0000-0100-0000C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1" name="Picture 3393" hidden="1">
          <a:extLst>
            <a:ext uri="{FF2B5EF4-FFF2-40B4-BE49-F238E27FC236}">
              <a16:creationId xmlns:a16="http://schemas.microsoft.com/office/drawing/2014/main" id="{00000000-0008-0000-0100-0000C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2" name="Picture 3398" hidden="1">
          <a:extLst>
            <a:ext uri="{FF2B5EF4-FFF2-40B4-BE49-F238E27FC236}">
              <a16:creationId xmlns:a16="http://schemas.microsoft.com/office/drawing/2014/main" id="{00000000-0008-0000-0100-0000D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3" name="Picture 3793" hidden="1">
          <a:extLst>
            <a:ext uri="{FF2B5EF4-FFF2-40B4-BE49-F238E27FC236}">
              <a16:creationId xmlns:a16="http://schemas.microsoft.com/office/drawing/2014/main" id="{00000000-0008-0000-0100-0000D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4" name="Picture 3794" hidden="1">
          <a:extLst>
            <a:ext uri="{FF2B5EF4-FFF2-40B4-BE49-F238E27FC236}">
              <a16:creationId xmlns:a16="http://schemas.microsoft.com/office/drawing/2014/main" id="{00000000-0008-0000-0100-0000D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5" name="Picture 3795" hidden="1">
          <a:extLst>
            <a:ext uri="{FF2B5EF4-FFF2-40B4-BE49-F238E27FC236}">
              <a16:creationId xmlns:a16="http://schemas.microsoft.com/office/drawing/2014/main" id="{00000000-0008-0000-0100-0000D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6" name="Picture 3423" hidden="1">
          <a:extLst>
            <a:ext uri="{FF2B5EF4-FFF2-40B4-BE49-F238E27FC236}">
              <a16:creationId xmlns:a16="http://schemas.microsoft.com/office/drawing/2014/main" id="{00000000-0008-0000-0100-0000D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7" name="Picture 3428" hidden="1">
          <a:extLst>
            <a:ext uri="{FF2B5EF4-FFF2-40B4-BE49-F238E27FC236}">
              <a16:creationId xmlns:a16="http://schemas.microsoft.com/office/drawing/2014/main" id="{00000000-0008-0000-0100-0000D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8" name="Picture 3802" hidden="1">
          <a:extLst>
            <a:ext uri="{FF2B5EF4-FFF2-40B4-BE49-F238E27FC236}">
              <a16:creationId xmlns:a16="http://schemas.microsoft.com/office/drawing/2014/main" id="{00000000-0008-0000-0100-0000D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4999" name="Picture 3803" hidden="1">
          <a:extLst>
            <a:ext uri="{FF2B5EF4-FFF2-40B4-BE49-F238E27FC236}">
              <a16:creationId xmlns:a16="http://schemas.microsoft.com/office/drawing/2014/main" id="{00000000-0008-0000-0100-0000D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0" name="Picture 3804" hidden="1">
          <a:extLst>
            <a:ext uri="{FF2B5EF4-FFF2-40B4-BE49-F238E27FC236}">
              <a16:creationId xmlns:a16="http://schemas.microsoft.com/office/drawing/2014/main" id="{00000000-0008-0000-0100-0000D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1" name="Picture 3463" hidden="1">
          <a:extLst>
            <a:ext uri="{FF2B5EF4-FFF2-40B4-BE49-F238E27FC236}">
              <a16:creationId xmlns:a16="http://schemas.microsoft.com/office/drawing/2014/main" id="{00000000-0008-0000-0100-0000D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2" name="Picture 3468" hidden="1">
          <a:extLst>
            <a:ext uri="{FF2B5EF4-FFF2-40B4-BE49-F238E27FC236}">
              <a16:creationId xmlns:a16="http://schemas.microsoft.com/office/drawing/2014/main" id="{00000000-0008-0000-0100-0000D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3" name="Picture 3814" hidden="1">
          <a:extLst>
            <a:ext uri="{FF2B5EF4-FFF2-40B4-BE49-F238E27FC236}">
              <a16:creationId xmlns:a16="http://schemas.microsoft.com/office/drawing/2014/main" id="{00000000-0008-0000-0100-0000D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4" name="Picture 3815" hidden="1">
          <a:extLst>
            <a:ext uri="{FF2B5EF4-FFF2-40B4-BE49-F238E27FC236}">
              <a16:creationId xmlns:a16="http://schemas.microsoft.com/office/drawing/2014/main" id="{00000000-0008-0000-0100-0000D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5" name="Picture 3816" hidden="1">
          <a:extLst>
            <a:ext uri="{FF2B5EF4-FFF2-40B4-BE49-F238E27FC236}">
              <a16:creationId xmlns:a16="http://schemas.microsoft.com/office/drawing/2014/main" id="{00000000-0008-0000-0100-0000D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6" name="Picture 3453" hidden="1">
          <a:extLst>
            <a:ext uri="{FF2B5EF4-FFF2-40B4-BE49-F238E27FC236}">
              <a16:creationId xmlns:a16="http://schemas.microsoft.com/office/drawing/2014/main" id="{00000000-0008-0000-0100-0000D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7" name="Picture 3458" hidden="1">
          <a:extLst>
            <a:ext uri="{FF2B5EF4-FFF2-40B4-BE49-F238E27FC236}">
              <a16:creationId xmlns:a16="http://schemas.microsoft.com/office/drawing/2014/main" id="{00000000-0008-0000-0100-0000D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8" name="Picture 3811" hidden="1">
          <a:extLst>
            <a:ext uri="{FF2B5EF4-FFF2-40B4-BE49-F238E27FC236}">
              <a16:creationId xmlns:a16="http://schemas.microsoft.com/office/drawing/2014/main" id="{00000000-0008-0000-0100-0000E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09" name="Picture 3812" hidden="1">
          <a:extLst>
            <a:ext uri="{FF2B5EF4-FFF2-40B4-BE49-F238E27FC236}">
              <a16:creationId xmlns:a16="http://schemas.microsoft.com/office/drawing/2014/main" id="{00000000-0008-0000-0100-0000E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0" name="Picture 3813" hidden="1">
          <a:extLst>
            <a:ext uri="{FF2B5EF4-FFF2-40B4-BE49-F238E27FC236}">
              <a16:creationId xmlns:a16="http://schemas.microsoft.com/office/drawing/2014/main" id="{00000000-0008-0000-0100-0000E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1" name="Picture 3453" hidden="1">
          <a:extLst>
            <a:ext uri="{FF2B5EF4-FFF2-40B4-BE49-F238E27FC236}">
              <a16:creationId xmlns:a16="http://schemas.microsoft.com/office/drawing/2014/main" id="{00000000-0008-0000-0100-0000E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2" name="Picture 3811" hidden="1">
          <a:extLst>
            <a:ext uri="{FF2B5EF4-FFF2-40B4-BE49-F238E27FC236}">
              <a16:creationId xmlns:a16="http://schemas.microsoft.com/office/drawing/2014/main" id="{00000000-0008-0000-0100-0000E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3" name="Picture 3812" hidden="1">
          <a:extLst>
            <a:ext uri="{FF2B5EF4-FFF2-40B4-BE49-F238E27FC236}">
              <a16:creationId xmlns:a16="http://schemas.microsoft.com/office/drawing/2014/main" id="{00000000-0008-0000-0100-0000E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4" name="Picture 3813" hidden="1">
          <a:extLst>
            <a:ext uri="{FF2B5EF4-FFF2-40B4-BE49-F238E27FC236}">
              <a16:creationId xmlns:a16="http://schemas.microsoft.com/office/drawing/2014/main" id="{00000000-0008-0000-0100-0000E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5" name="Picture 3453" hidden="1">
          <a:extLst>
            <a:ext uri="{FF2B5EF4-FFF2-40B4-BE49-F238E27FC236}">
              <a16:creationId xmlns:a16="http://schemas.microsoft.com/office/drawing/2014/main" id="{00000000-0008-0000-0100-0000E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6" name="Picture 3458" hidden="1">
          <a:extLst>
            <a:ext uri="{FF2B5EF4-FFF2-40B4-BE49-F238E27FC236}">
              <a16:creationId xmlns:a16="http://schemas.microsoft.com/office/drawing/2014/main" id="{00000000-0008-0000-0100-0000E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7" name="Picture 3811" hidden="1">
          <a:extLst>
            <a:ext uri="{FF2B5EF4-FFF2-40B4-BE49-F238E27FC236}">
              <a16:creationId xmlns:a16="http://schemas.microsoft.com/office/drawing/2014/main" id="{00000000-0008-0000-0100-0000E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8" name="Picture 3812" hidden="1">
          <a:extLst>
            <a:ext uri="{FF2B5EF4-FFF2-40B4-BE49-F238E27FC236}">
              <a16:creationId xmlns:a16="http://schemas.microsoft.com/office/drawing/2014/main" id="{00000000-0008-0000-0100-0000E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19" name="Picture 3813" hidden="1">
          <a:extLst>
            <a:ext uri="{FF2B5EF4-FFF2-40B4-BE49-F238E27FC236}">
              <a16:creationId xmlns:a16="http://schemas.microsoft.com/office/drawing/2014/main" id="{00000000-0008-0000-0100-0000E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20" name="Picture 3453" hidden="1">
          <a:extLst>
            <a:ext uri="{FF2B5EF4-FFF2-40B4-BE49-F238E27FC236}">
              <a16:creationId xmlns:a16="http://schemas.microsoft.com/office/drawing/2014/main" id="{00000000-0008-0000-0100-0000E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21" name="Picture 3458" hidden="1">
          <a:extLst>
            <a:ext uri="{FF2B5EF4-FFF2-40B4-BE49-F238E27FC236}">
              <a16:creationId xmlns:a16="http://schemas.microsoft.com/office/drawing/2014/main" id="{00000000-0008-0000-0100-0000E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22" name="Picture 3811" hidden="1">
          <a:extLst>
            <a:ext uri="{FF2B5EF4-FFF2-40B4-BE49-F238E27FC236}">
              <a16:creationId xmlns:a16="http://schemas.microsoft.com/office/drawing/2014/main" id="{00000000-0008-0000-0100-0000E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23" name="Picture 3812" hidden="1">
          <a:extLst>
            <a:ext uri="{FF2B5EF4-FFF2-40B4-BE49-F238E27FC236}">
              <a16:creationId xmlns:a16="http://schemas.microsoft.com/office/drawing/2014/main" id="{00000000-0008-0000-0100-0000E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24" name="Picture 3813" hidden="1">
          <a:extLst>
            <a:ext uri="{FF2B5EF4-FFF2-40B4-BE49-F238E27FC236}">
              <a16:creationId xmlns:a16="http://schemas.microsoft.com/office/drawing/2014/main" id="{00000000-0008-0000-0100-0000F0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25" name="Picture 3453" hidden="1">
          <a:extLst>
            <a:ext uri="{FF2B5EF4-FFF2-40B4-BE49-F238E27FC236}">
              <a16:creationId xmlns:a16="http://schemas.microsoft.com/office/drawing/2014/main" id="{00000000-0008-0000-0100-0000F1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26" name="Picture 3458" hidden="1">
          <a:extLst>
            <a:ext uri="{FF2B5EF4-FFF2-40B4-BE49-F238E27FC236}">
              <a16:creationId xmlns:a16="http://schemas.microsoft.com/office/drawing/2014/main" id="{00000000-0008-0000-0100-0000F2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027" name="Picture 3811" hidden="1">
          <a:extLst>
            <a:ext uri="{FF2B5EF4-FFF2-40B4-BE49-F238E27FC236}">
              <a16:creationId xmlns:a16="http://schemas.microsoft.com/office/drawing/2014/main" id="{00000000-0008-0000-0100-0000F3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28" name="Picture 3393" hidden="1">
          <a:extLst>
            <a:ext uri="{FF2B5EF4-FFF2-40B4-BE49-F238E27FC236}">
              <a16:creationId xmlns:a16="http://schemas.microsoft.com/office/drawing/2014/main" id="{00000000-0008-0000-0100-0000F4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29" name="Picture 3398" hidden="1">
          <a:extLst>
            <a:ext uri="{FF2B5EF4-FFF2-40B4-BE49-F238E27FC236}">
              <a16:creationId xmlns:a16="http://schemas.microsoft.com/office/drawing/2014/main" id="{00000000-0008-0000-0100-0000F5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0" name="Picture 3793" hidden="1">
          <a:extLst>
            <a:ext uri="{FF2B5EF4-FFF2-40B4-BE49-F238E27FC236}">
              <a16:creationId xmlns:a16="http://schemas.microsoft.com/office/drawing/2014/main" id="{00000000-0008-0000-0100-0000F6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1" name="Picture 3794" hidden="1">
          <a:extLst>
            <a:ext uri="{FF2B5EF4-FFF2-40B4-BE49-F238E27FC236}">
              <a16:creationId xmlns:a16="http://schemas.microsoft.com/office/drawing/2014/main" id="{00000000-0008-0000-0100-0000F7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2" name="Picture 3795" hidden="1">
          <a:extLst>
            <a:ext uri="{FF2B5EF4-FFF2-40B4-BE49-F238E27FC236}">
              <a16:creationId xmlns:a16="http://schemas.microsoft.com/office/drawing/2014/main" id="{00000000-0008-0000-0100-0000F8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3" name="Picture 3423" hidden="1">
          <a:extLst>
            <a:ext uri="{FF2B5EF4-FFF2-40B4-BE49-F238E27FC236}">
              <a16:creationId xmlns:a16="http://schemas.microsoft.com/office/drawing/2014/main" id="{00000000-0008-0000-0100-0000F9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4" name="Picture 3428" hidden="1">
          <a:extLst>
            <a:ext uri="{FF2B5EF4-FFF2-40B4-BE49-F238E27FC236}">
              <a16:creationId xmlns:a16="http://schemas.microsoft.com/office/drawing/2014/main" id="{00000000-0008-0000-0100-0000FA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5" name="Picture 3802" hidden="1">
          <a:extLst>
            <a:ext uri="{FF2B5EF4-FFF2-40B4-BE49-F238E27FC236}">
              <a16:creationId xmlns:a16="http://schemas.microsoft.com/office/drawing/2014/main" id="{00000000-0008-0000-0100-0000FB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6" name="Picture 3803" hidden="1">
          <a:extLst>
            <a:ext uri="{FF2B5EF4-FFF2-40B4-BE49-F238E27FC236}">
              <a16:creationId xmlns:a16="http://schemas.microsoft.com/office/drawing/2014/main" id="{00000000-0008-0000-0100-0000FC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7" name="Picture 3804" hidden="1">
          <a:extLst>
            <a:ext uri="{FF2B5EF4-FFF2-40B4-BE49-F238E27FC236}">
              <a16:creationId xmlns:a16="http://schemas.microsoft.com/office/drawing/2014/main" id="{00000000-0008-0000-0100-0000FD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8" name="Picture 3463" hidden="1">
          <a:extLst>
            <a:ext uri="{FF2B5EF4-FFF2-40B4-BE49-F238E27FC236}">
              <a16:creationId xmlns:a16="http://schemas.microsoft.com/office/drawing/2014/main" id="{00000000-0008-0000-0100-0000FE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39" name="Picture 3468" hidden="1">
          <a:extLst>
            <a:ext uri="{FF2B5EF4-FFF2-40B4-BE49-F238E27FC236}">
              <a16:creationId xmlns:a16="http://schemas.microsoft.com/office/drawing/2014/main" id="{00000000-0008-0000-0100-0000FF06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0" name="Picture 3814" hidden="1">
          <a:extLst>
            <a:ext uri="{FF2B5EF4-FFF2-40B4-BE49-F238E27FC236}">
              <a16:creationId xmlns:a16="http://schemas.microsoft.com/office/drawing/2014/main" id="{00000000-0008-0000-0100-00000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1" name="Picture 3815" hidden="1">
          <a:extLst>
            <a:ext uri="{FF2B5EF4-FFF2-40B4-BE49-F238E27FC236}">
              <a16:creationId xmlns:a16="http://schemas.microsoft.com/office/drawing/2014/main" id="{00000000-0008-0000-0100-00000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2" name="Picture 3816" hidden="1">
          <a:extLst>
            <a:ext uri="{FF2B5EF4-FFF2-40B4-BE49-F238E27FC236}">
              <a16:creationId xmlns:a16="http://schemas.microsoft.com/office/drawing/2014/main" id="{00000000-0008-0000-0100-00000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3" name="Picture 3453" hidden="1">
          <a:extLst>
            <a:ext uri="{FF2B5EF4-FFF2-40B4-BE49-F238E27FC236}">
              <a16:creationId xmlns:a16="http://schemas.microsoft.com/office/drawing/2014/main" id="{00000000-0008-0000-0100-00000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4" name="Picture 3458" hidden="1">
          <a:extLst>
            <a:ext uri="{FF2B5EF4-FFF2-40B4-BE49-F238E27FC236}">
              <a16:creationId xmlns:a16="http://schemas.microsoft.com/office/drawing/2014/main" id="{00000000-0008-0000-0100-00000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5" name="Picture 3811" hidden="1">
          <a:extLst>
            <a:ext uri="{FF2B5EF4-FFF2-40B4-BE49-F238E27FC236}">
              <a16:creationId xmlns:a16="http://schemas.microsoft.com/office/drawing/2014/main" id="{00000000-0008-0000-0100-00000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6" name="Picture 3812" hidden="1">
          <a:extLst>
            <a:ext uri="{FF2B5EF4-FFF2-40B4-BE49-F238E27FC236}">
              <a16:creationId xmlns:a16="http://schemas.microsoft.com/office/drawing/2014/main" id="{00000000-0008-0000-0100-00000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7" name="Picture 3813" hidden="1">
          <a:extLst>
            <a:ext uri="{FF2B5EF4-FFF2-40B4-BE49-F238E27FC236}">
              <a16:creationId xmlns:a16="http://schemas.microsoft.com/office/drawing/2014/main" id="{00000000-0008-0000-0100-00000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8" name="Picture 3453" hidden="1">
          <a:extLst>
            <a:ext uri="{FF2B5EF4-FFF2-40B4-BE49-F238E27FC236}">
              <a16:creationId xmlns:a16="http://schemas.microsoft.com/office/drawing/2014/main" id="{00000000-0008-0000-0100-00000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49" name="Picture 3458" hidden="1">
          <a:extLst>
            <a:ext uri="{FF2B5EF4-FFF2-40B4-BE49-F238E27FC236}">
              <a16:creationId xmlns:a16="http://schemas.microsoft.com/office/drawing/2014/main" id="{00000000-0008-0000-0100-00000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0" name="Picture 3393" hidden="1">
          <a:extLst>
            <a:ext uri="{FF2B5EF4-FFF2-40B4-BE49-F238E27FC236}">
              <a16:creationId xmlns:a16="http://schemas.microsoft.com/office/drawing/2014/main" id="{00000000-0008-0000-0100-00000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1" name="Picture 3398" hidden="1">
          <a:extLst>
            <a:ext uri="{FF2B5EF4-FFF2-40B4-BE49-F238E27FC236}">
              <a16:creationId xmlns:a16="http://schemas.microsoft.com/office/drawing/2014/main" id="{00000000-0008-0000-0100-00000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2" name="Picture 3793" hidden="1">
          <a:extLst>
            <a:ext uri="{FF2B5EF4-FFF2-40B4-BE49-F238E27FC236}">
              <a16:creationId xmlns:a16="http://schemas.microsoft.com/office/drawing/2014/main" id="{00000000-0008-0000-0100-00000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3" name="Picture 3794" hidden="1">
          <a:extLst>
            <a:ext uri="{FF2B5EF4-FFF2-40B4-BE49-F238E27FC236}">
              <a16:creationId xmlns:a16="http://schemas.microsoft.com/office/drawing/2014/main" id="{00000000-0008-0000-0100-00000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4" name="Picture 3795" hidden="1">
          <a:extLst>
            <a:ext uri="{FF2B5EF4-FFF2-40B4-BE49-F238E27FC236}">
              <a16:creationId xmlns:a16="http://schemas.microsoft.com/office/drawing/2014/main" id="{00000000-0008-0000-0100-00000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5" name="Picture 3423" hidden="1">
          <a:extLst>
            <a:ext uri="{FF2B5EF4-FFF2-40B4-BE49-F238E27FC236}">
              <a16:creationId xmlns:a16="http://schemas.microsoft.com/office/drawing/2014/main" id="{00000000-0008-0000-0100-00000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6" name="Picture 3428" hidden="1">
          <a:extLst>
            <a:ext uri="{FF2B5EF4-FFF2-40B4-BE49-F238E27FC236}">
              <a16:creationId xmlns:a16="http://schemas.microsoft.com/office/drawing/2014/main" id="{00000000-0008-0000-0100-00001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7" name="Picture 3802" hidden="1">
          <a:extLst>
            <a:ext uri="{FF2B5EF4-FFF2-40B4-BE49-F238E27FC236}">
              <a16:creationId xmlns:a16="http://schemas.microsoft.com/office/drawing/2014/main" id="{00000000-0008-0000-0100-00001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8" name="Picture 3803" hidden="1">
          <a:extLst>
            <a:ext uri="{FF2B5EF4-FFF2-40B4-BE49-F238E27FC236}">
              <a16:creationId xmlns:a16="http://schemas.microsoft.com/office/drawing/2014/main" id="{00000000-0008-0000-0100-00001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59" name="Picture 3804" hidden="1">
          <a:extLst>
            <a:ext uri="{FF2B5EF4-FFF2-40B4-BE49-F238E27FC236}">
              <a16:creationId xmlns:a16="http://schemas.microsoft.com/office/drawing/2014/main" id="{00000000-0008-0000-0100-00001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0" name="Picture 3463" hidden="1">
          <a:extLst>
            <a:ext uri="{FF2B5EF4-FFF2-40B4-BE49-F238E27FC236}">
              <a16:creationId xmlns:a16="http://schemas.microsoft.com/office/drawing/2014/main" id="{00000000-0008-0000-0100-00001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1" name="Picture 3468" hidden="1">
          <a:extLst>
            <a:ext uri="{FF2B5EF4-FFF2-40B4-BE49-F238E27FC236}">
              <a16:creationId xmlns:a16="http://schemas.microsoft.com/office/drawing/2014/main" id="{00000000-0008-0000-0100-00001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2" name="Picture 3814" hidden="1">
          <a:extLst>
            <a:ext uri="{FF2B5EF4-FFF2-40B4-BE49-F238E27FC236}">
              <a16:creationId xmlns:a16="http://schemas.microsoft.com/office/drawing/2014/main" id="{00000000-0008-0000-0100-00001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3" name="Picture 3815" hidden="1">
          <a:extLst>
            <a:ext uri="{FF2B5EF4-FFF2-40B4-BE49-F238E27FC236}">
              <a16:creationId xmlns:a16="http://schemas.microsoft.com/office/drawing/2014/main" id="{00000000-0008-0000-0100-00001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4" name="Picture 3816" hidden="1">
          <a:extLst>
            <a:ext uri="{FF2B5EF4-FFF2-40B4-BE49-F238E27FC236}">
              <a16:creationId xmlns:a16="http://schemas.microsoft.com/office/drawing/2014/main" id="{00000000-0008-0000-0100-00001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5" name="Picture 3453" hidden="1">
          <a:extLst>
            <a:ext uri="{FF2B5EF4-FFF2-40B4-BE49-F238E27FC236}">
              <a16:creationId xmlns:a16="http://schemas.microsoft.com/office/drawing/2014/main" id="{00000000-0008-0000-0100-00001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6" name="Picture 3458" hidden="1">
          <a:extLst>
            <a:ext uri="{FF2B5EF4-FFF2-40B4-BE49-F238E27FC236}">
              <a16:creationId xmlns:a16="http://schemas.microsoft.com/office/drawing/2014/main" id="{00000000-0008-0000-0100-00001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7" name="Picture 3811" hidden="1">
          <a:extLst>
            <a:ext uri="{FF2B5EF4-FFF2-40B4-BE49-F238E27FC236}">
              <a16:creationId xmlns:a16="http://schemas.microsoft.com/office/drawing/2014/main" id="{00000000-0008-0000-0100-00001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8" name="Picture 3812" hidden="1">
          <a:extLst>
            <a:ext uri="{FF2B5EF4-FFF2-40B4-BE49-F238E27FC236}">
              <a16:creationId xmlns:a16="http://schemas.microsoft.com/office/drawing/2014/main" id="{00000000-0008-0000-0100-00001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69" name="Picture 3813" hidden="1">
          <a:extLst>
            <a:ext uri="{FF2B5EF4-FFF2-40B4-BE49-F238E27FC236}">
              <a16:creationId xmlns:a16="http://schemas.microsoft.com/office/drawing/2014/main" id="{00000000-0008-0000-0100-00001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0" name="Picture 3453" hidden="1">
          <a:extLst>
            <a:ext uri="{FF2B5EF4-FFF2-40B4-BE49-F238E27FC236}">
              <a16:creationId xmlns:a16="http://schemas.microsoft.com/office/drawing/2014/main" id="{00000000-0008-0000-0100-00001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1" name="Picture 3458" hidden="1">
          <a:extLst>
            <a:ext uri="{FF2B5EF4-FFF2-40B4-BE49-F238E27FC236}">
              <a16:creationId xmlns:a16="http://schemas.microsoft.com/office/drawing/2014/main" id="{00000000-0008-0000-0100-00001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2" name="Picture 3811" hidden="1">
          <a:extLst>
            <a:ext uri="{FF2B5EF4-FFF2-40B4-BE49-F238E27FC236}">
              <a16:creationId xmlns:a16="http://schemas.microsoft.com/office/drawing/2014/main" id="{00000000-0008-0000-0100-00002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3" name="Picture 3812" hidden="1">
          <a:extLst>
            <a:ext uri="{FF2B5EF4-FFF2-40B4-BE49-F238E27FC236}">
              <a16:creationId xmlns:a16="http://schemas.microsoft.com/office/drawing/2014/main" id="{00000000-0008-0000-0100-00002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4" name="Picture 3813" hidden="1">
          <a:extLst>
            <a:ext uri="{FF2B5EF4-FFF2-40B4-BE49-F238E27FC236}">
              <a16:creationId xmlns:a16="http://schemas.microsoft.com/office/drawing/2014/main" id="{00000000-0008-0000-0100-00002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5" name="Picture 3453" hidden="1">
          <a:extLst>
            <a:ext uri="{FF2B5EF4-FFF2-40B4-BE49-F238E27FC236}">
              <a16:creationId xmlns:a16="http://schemas.microsoft.com/office/drawing/2014/main" id="{00000000-0008-0000-0100-00002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6" name="Picture 3458" hidden="1">
          <a:extLst>
            <a:ext uri="{FF2B5EF4-FFF2-40B4-BE49-F238E27FC236}">
              <a16:creationId xmlns:a16="http://schemas.microsoft.com/office/drawing/2014/main" id="{00000000-0008-0000-0100-00002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7" name="Picture 3811" hidden="1">
          <a:extLst>
            <a:ext uri="{FF2B5EF4-FFF2-40B4-BE49-F238E27FC236}">
              <a16:creationId xmlns:a16="http://schemas.microsoft.com/office/drawing/2014/main" id="{00000000-0008-0000-0100-00002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8" name="Picture 3812" hidden="1">
          <a:extLst>
            <a:ext uri="{FF2B5EF4-FFF2-40B4-BE49-F238E27FC236}">
              <a16:creationId xmlns:a16="http://schemas.microsoft.com/office/drawing/2014/main" id="{00000000-0008-0000-0100-00002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79" name="Picture 3813" hidden="1">
          <a:extLst>
            <a:ext uri="{FF2B5EF4-FFF2-40B4-BE49-F238E27FC236}">
              <a16:creationId xmlns:a16="http://schemas.microsoft.com/office/drawing/2014/main" id="{00000000-0008-0000-0100-00002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0" name="Picture 3453" hidden="1">
          <a:extLst>
            <a:ext uri="{FF2B5EF4-FFF2-40B4-BE49-F238E27FC236}">
              <a16:creationId xmlns:a16="http://schemas.microsoft.com/office/drawing/2014/main" id="{00000000-0008-0000-0100-00002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1" name="Picture 3458" hidden="1">
          <a:extLst>
            <a:ext uri="{FF2B5EF4-FFF2-40B4-BE49-F238E27FC236}">
              <a16:creationId xmlns:a16="http://schemas.microsoft.com/office/drawing/2014/main" id="{00000000-0008-0000-0100-00002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2" name="Picture 3811" hidden="1">
          <a:extLst>
            <a:ext uri="{FF2B5EF4-FFF2-40B4-BE49-F238E27FC236}">
              <a16:creationId xmlns:a16="http://schemas.microsoft.com/office/drawing/2014/main" id="{00000000-0008-0000-0100-00002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3" name="Picture 3812" hidden="1">
          <a:extLst>
            <a:ext uri="{FF2B5EF4-FFF2-40B4-BE49-F238E27FC236}">
              <a16:creationId xmlns:a16="http://schemas.microsoft.com/office/drawing/2014/main" id="{00000000-0008-0000-0100-00002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4" name="Picture 3813" hidden="1">
          <a:extLst>
            <a:ext uri="{FF2B5EF4-FFF2-40B4-BE49-F238E27FC236}">
              <a16:creationId xmlns:a16="http://schemas.microsoft.com/office/drawing/2014/main" id="{00000000-0008-0000-0100-00002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5" name="Picture 3453" hidden="1">
          <a:extLst>
            <a:ext uri="{FF2B5EF4-FFF2-40B4-BE49-F238E27FC236}">
              <a16:creationId xmlns:a16="http://schemas.microsoft.com/office/drawing/2014/main" id="{00000000-0008-0000-0100-00002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6" name="Picture 3458" hidden="1">
          <a:extLst>
            <a:ext uri="{FF2B5EF4-FFF2-40B4-BE49-F238E27FC236}">
              <a16:creationId xmlns:a16="http://schemas.microsoft.com/office/drawing/2014/main" id="{00000000-0008-0000-0100-00002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7" name="Picture 3811" hidden="1">
          <a:extLst>
            <a:ext uri="{FF2B5EF4-FFF2-40B4-BE49-F238E27FC236}">
              <a16:creationId xmlns:a16="http://schemas.microsoft.com/office/drawing/2014/main" id="{00000000-0008-0000-0100-00002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8" name="Picture 3812" hidden="1">
          <a:extLst>
            <a:ext uri="{FF2B5EF4-FFF2-40B4-BE49-F238E27FC236}">
              <a16:creationId xmlns:a16="http://schemas.microsoft.com/office/drawing/2014/main" id="{00000000-0008-0000-0100-00003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89" name="Picture 3813" hidden="1">
          <a:extLst>
            <a:ext uri="{FF2B5EF4-FFF2-40B4-BE49-F238E27FC236}">
              <a16:creationId xmlns:a16="http://schemas.microsoft.com/office/drawing/2014/main" id="{00000000-0008-0000-0100-00003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0" name="Picture 3383" hidden="1">
          <a:extLst>
            <a:ext uri="{FF2B5EF4-FFF2-40B4-BE49-F238E27FC236}">
              <a16:creationId xmlns:a16="http://schemas.microsoft.com/office/drawing/2014/main" id="{00000000-0008-0000-0100-00003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1" name="Picture 3388" hidden="1">
          <a:extLst>
            <a:ext uri="{FF2B5EF4-FFF2-40B4-BE49-F238E27FC236}">
              <a16:creationId xmlns:a16="http://schemas.microsoft.com/office/drawing/2014/main" id="{00000000-0008-0000-0100-00003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2" name="Picture 3790" hidden="1">
          <a:extLst>
            <a:ext uri="{FF2B5EF4-FFF2-40B4-BE49-F238E27FC236}">
              <a16:creationId xmlns:a16="http://schemas.microsoft.com/office/drawing/2014/main" id="{00000000-0008-0000-0100-00003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3" name="Picture 3791" hidden="1">
          <a:extLst>
            <a:ext uri="{FF2B5EF4-FFF2-40B4-BE49-F238E27FC236}">
              <a16:creationId xmlns:a16="http://schemas.microsoft.com/office/drawing/2014/main" id="{00000000-0008-0000-0100-00003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4" name="Picture 3393" hidden="1">
          <a:extLst>
            <a:ext uri="{FF2B5EF4-FFF2-40B4-BE49-F238E27FC236}">
              <a16:creationId xmlns:a16="http://schemas.microsoft.com/office/drawing/2014/main" id="{00000000-0008-0000-0100-00003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5" name="Picture 3398" hidden="1">
          <a:extLst>
            <a:ext uri="{FF2B5EF4-FFF2-40B4-BE49-F238E27FC236}">
              <a16:creationId xmlns:a16="http://schemas.microsoft.com/office/drawing/2014/main" id="{00000000-0008-0000-0100-00003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6" name="Picture 3793" hidden="1">
          <a:extLst>
            <a:ext uri="{FF2B5EF4-FFF2-40B4-BE49-F238E27FC236}">
              <a16:creationId xmlns:a16="http://schemas.microsoft.com/office/drawing/2014/main" id="{00000000-0008-0000-0100-00003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7" name="Picture 3794" hidden="1">
          <a:extLst>
            <a:ext uri="{FF2B5EF4-FFF2-40B4-BE49-F238E27FC236}">
              <a16:creationId xmlns:a16="http://schemas.microsoft.com/office/drawing/2014/main" id="{00000000-0008-0000-0100-00003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8" name="Picture 3795" hidden="1">
          <a:extLst>
            <a:ext uri="{FF2B5EF4-FFF2-40B4-BE49-F238E27FC236}">
              <a16:creationId xmlns:a16="http://schemas.microsoft.com/office/drawing/2014/main" id="{00000000-0008-0000-0100-00003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099" name="Picture 3423" hidden="1">
          <a:extLst>
            <a:ext uri="{FF2B5EF4-FFF2-40B4-BE49-F238E27FC236}">
              <a16:creationId xmlns:a16="http://schemas.microsoft.com/office/drawing/2014/main" id="{00000000-0008-0000-0100-00003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00" name="Picture 3428" hidden="1">
          <a:extLst>
            <a:ext uri="{FF2B5EF4-FFF2-40B4-BE49-F238E27FC236}">
              <a16:creationId xmlns:a16="http://schemas.microsoft.com/office/drawing/2014/main" id="{00000000-0008-0000-0100-00003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01" name="Picture 3802" hidden="1">
          <a:extLst>
            <a:ext uri="{FF2B5EF4-FFF2-40B4-BE49-F238E27FC236}">
              <a16:creationId xmlns:a16="http://schemas.microsoft.com/office/drawing/2014/main" id="{00000000-0008-0000-0100-00003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02" name="Picture 3803" hidden="1">
          <a:extLst>
            <a:ext uri="{FF2B5EF4-FFF2-40B4-BE49-F238E27FC236}">
              <a16:creationId xmlns:a16="http://schemas.microsoft.com/office/drawing/2014/main" id="{00000000-0008-0000-0100-00003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03" name="Picture 3804" hidden="1">
          <a:extLst>
            <a:ext uri="{FF2B5EF4-FFF2-40B4-BE49-F238E27FC236}">
              <a16:creationId xmlns:a16="http://schemas.microsoft.com/office/drawing/2014/main" id="{00000000-0008-0000-0100-00003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04" name="Picture 3393" hidden="1">
          <a:extLst>
            <a:ext uri="{FF2B5EF4-FFF2-40B4-BE49-F238E27FC236}">
              <a16:creationId xmlns:a16="http://schemas.microsoft.com/office/drawing/2014/main" id="{00000000-0008-0000-0100-00004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05" name="Picture 3398" hidden="1">
          <a:extLst>
            <a:ext uri="{FF2B5EF4-FFF2-40B4-BE49-F238E27FC236}">
              <a16:creationId xmlns:a16="http://schemas.microsoft.com/office/drawing/2014/main" id="{00000000-0008-0000-0100-00004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06" name="Picture 3793" hidden="1">
          <a:extLst>
            <a:ext uri="{FF2B5EF4-FFF2-40B4-BE49-F238E27FC236}">
              <a16:creationId xmlns:a16="http://schemas.microsoft.com/office/drawing/2014/main" id="{00000000-0008-0000-0100-00004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07" name="Picture 3794" hidden="1">
          <a:extLst>
            <a:ext uri="{FF2B5EF4-FFF2-40B4-BE49-F238E27FC236}">
              <a16:creationId xmlns:a16="http://schemas.microsoft.com/office/drawing/2014/main" id="{00000000-0008-0000-0100-00004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08" name="Picture 3795" hidden="1">
          <a:extLst>
            <a:ext uri="{FF2B5EF4-FFF2-40B4-BE49-F238E27FC236}">
              <a16:creationId xmlns:a16="http://schemas.microsoft.com/office/drawing/2014/main" id="{00000000-0008-0000-0100-00004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09" name="Picture 3423" hidden="1">
          <a:extLst>
            <a:ext uri="{FF2B5EF4-FFF2-40B4-BE49-F238E27FC236}">
              <a16:creationId xmlns:a16="http://schemas.microsoft.com/office/drawing/2014/main" id="{00000000-0008-0000-0100-00004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0" name="Picture 3428" hidden="1">
          <a:extLst>
            <a:ext uri="{FF2B5EF4-FFF2-40B4-BE49-F238E27FC236}">
              <a16:creationId xmlns:a16="http://schemas.microsoft.com/office/drawing/2014/main" id="{00000000-0008-0000-0100-00004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1" name="Picture 3803" hidden="1">
          <a:extLst>
            <a:ext uri="{FF2B5EF4-FFF2-40B4-BE49-F238E27FC236}">
              <a16:creationId xmlns:a16="http://schemas.microsoft.com/office/drawing/2014/main" id="{00000000-0008-0000-0100-00004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2" name="Picture 3804" hidden="1">
          <a:extLst>
            <a:ext uri="{FF2B5EF4-FFF2-40B4-BE49-F238E27FC236}">
              <a16:creationId xmlns:a16="http://schemas.microsoft.com/office/drawing/2014/main" id="{00000000-0008-0000-0100-00004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3" name="Picture 3463" hidden="1">
          <a:extLst>
            <a:ext uri="{FF2B5EF4-FFF2-40B4-BE49-F238E27FC236}">
              <a16:creationId xmlns:a16="http://schemas.microsoft.com/office/drawing/2014/main" id="{00000000-0008-0000-0100-00004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4" name="Picture 3468" hidden="1">
          <a:extLst>
            <a:ext uri="{FF2B5EF4-FFF2-40B4-BE49-F238E27FC236}">
              <a16:creationId xmlns:a16="http://schemas.microsoft.com/office/drawing/2014/main" id="{00000000-0008-0000-0100-00004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5" name="Picture 3814" hidden="1">
          <a:extLst>
            <a:ext uri="{FF2B5EF4-FFF2-40B4-BE49-F238E27FC236}">
              <a16:creationId xmlns:a16="http://schemas.microsoft.com/office/drawing/2014/main" id="{00000000-0008-0000-0100-00004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6" name="Picture 3815" hidden="1">
          <a:extLst>
            <a:ext uri="{FF2B5EF4-FFF2-40B4-BE49-F238E27FC236}">
              <a16:creationId xmlns:a16="http://schemas.microsoft.com/office/drawing/2014/main" id="{00000000-0008-0000-0100-00004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7" name="Picture 3816" hidden="1">
          <a:extLst>
            <a:ext uri="{FF2B5EF4-FFF2-40B4-BE49-F238E27FC236}">
              <a16:creationId xmlns:a16="http://schemas.microsoft.com/office/drawing/2014/main" id="{00000000-0008-0000-0100-00004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8" name="Picture 3453" hidden="1">
          <a:extLst>
            <a:ext uri="{FF2B5EF4-FFF2-40B4-BE49-F238E27FC236}">
              <a16:creationId xmlns:a16="http://schemas.microsoft.com/office/drawing/2014/main" id="{00000000-0008-0000-0100-00004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19" name="Picture 3458" hidden="1">
          <a:extLst>
            <a:ext uri="{FF2B5EF4-FFF2-40B4-BE49-F238E27FC236}">
              <a16:creationId xmlns:a16="http://schemas.microsoft.com/office/drawing/2014/main" id="{00000000-0008-0000-0100-00004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0" name="Picture 3811" hidden="1">
          <a:extLst>
            <a:ext uri="{FF2B5EF4-FFF2-40B4-BE49-F238E27FC236}">
              <a16:creationId xmlns:a16="http://schemas.microsoft.com/office/drawing/2014/main" id="{00000000-0008-0000-0100-00005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1" name="Picture 3812" hidden="1">
          <a:extLst>
            <a:ext uri="{FF2B5EF4-FFF2-40B4-BE49-F238E27FC236}">
              <a16:creationId xmlns:a16="http://schemas.microsoft.com/office/drawing/2014/main" id="{00000000-0008-0000-0100-00005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2" name="Picture 3813" hidden="1">
          <a:extLst>
            <a:ext uri="{FF2B5EF4-FFF2-40B4-BE49-F238E27FC236}">
              <a16:creationId xmlns:a16="http://schemas.microsoft.com/office/drawing/2014/main" id="{00000000-0008-0000-0100-00005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3" name="Picture 3453" hidden="1">
          <a:extLst>
            <a:ext uri="{FF2B5EF4-FFF2-40B4-BE49-F238E27FC236}">
              <a16:creationId xmlns:a16="http://schemas.microsoft.com/office/drawing/2014/main" id="{00000000-0008-0000-0100-00005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4" name="Picture 3458" hidden="1">
          <a:extLst>
            <a:ext uri="{FF2B5EF4-FFF2-40B4-BE49-F238E27FC236}">
              <a16:creationId xmlns:a16="http://schemas.microsoft.com/office/drawing/2014/main" id="{00000000-0008-0000-0100-00005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5" name="Picture 3811" hidden="1">
          <a:extLst>
            <a:ext uri="{FF2B5EF4-FFF2-40B4-BE49-F238E27FC236}">
              <a16:creationId xmlns:a16="http://schemas.microsoft.com/office/drawing/2014/main" id="{00000000-0008-0000-0100-00005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6" name="Picture 3812" hidden="1">
          <a:extLst>
            <a:ext uri="{FF2B5EF4-FFF2-40B4-BE49-F238E27FC236}">
              <a16:creationId xmlns:a16="http://schemas.microsoft.com/office/drawing/2014/main" id="{00000000-0008-0000-0100-00005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7" name="Picture 3813" hidden="1">
          <a:extLst>
            <a:ext uri="{FF2B5EF4-FFF2-40B4-BE49-F238E27FC236}">
              <a16:creationId xmlns:a16="http://schemas.microsoft.com/office/drawing/2014/main" id="{00000000-0008-0000-0100-00005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8" name="Picture 3453" hidden="1">
          <a:extLst>
            <a:ext uri="{FF2B5EF4-FFF2-40B4-BE49-F238E27FC236}">
              <a16:creationId xmlns:a16="http://schemas.microsoft.com/office/drawing/2014/main" id="{00000000-0008-0000-0100-00005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29" name="Picture 3458" hidden="1">
          <a:extLst>
            <a:ext uri="{FF2B5EF4-FFF2-40B4-BE49-F238E27FC236}">
              <a16:creationId xmlns:a16="http://schemas.microsoft.com/office/drawing/2014/main" id="{00000000-0008-0000-0100-00005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0" name="Picture 3811" hidden="1">
          <a:extLst>
            <a:ext uri="{FF2B5EF4-FFF2-40B4-BE49-F238E27FC236}">
              <a16:creationId xmlns:a16="http://schemas.microsoft.com/office/drawing/2014/main" id="{00000000-0008-0000-0100-00005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1" name="Picture 3812" hidden="1">
          <a:extLst>
            <a:ext uri="{FF2B5EF4-FFF2-40B4-BE49-F238E27FC236}">
              <a16:creationId xmlns:a16="http://schemas.microsoft.com/office/drawing/2014/main" id="{00000000-0008-0000-0100-00005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2" name="Picture 3813" hidden="1">
          <a:extLst>
            <a:ext uri="{FF2B5EF4-FFF2-40B4-BE49-F238E27FC236}">
              <a16:creationId xmlns:a16="http://schemas.microsoft.com/office/drawing/2014/main" id="{00000000-0008-0000-0100-00005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3" name="Picture 3453" hidden="1">
          <a:extLst>
            <a:ext uri="{FF2B5EF4-FFF2-40B4-BE49-F238E27FC236}">
              <a16:creationId xmlns:a16="http://schemas.microsoft.com/office/drawing/2014/main" id="{00000000-0008-0000-0100-00005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4" name="Picture 3458" hidden="1">
          <a:extLst>
            <a:ext uri="{FF2B5EF4-FFF2-40B4-BE49-F238E27FC236}">
              <a16:creationId xmlns:a16="http://schemas.microsoft.com/office/drawing/2014/main" id="{00000000-0008-0000-0100-00005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5" name="Picture 3811" hidden="1">
          <a:extLst>
            <a:ext uri="{FF2B5EF4-FFF2-40B4-BE49-F238E27FC236}">
              <a16:creationId xmlns:a16="http://schemas.microsoft.com/office/drawing/2014/main" id="{00000000-0008-0000-0100-00005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6" name="Picture 3812" hidden="1">
          <a:extLst>
            <a:ext uri="{FF2B5EF4-FFF2-40B4-BE49-F238E27FC236}">
              <a16:creationId xmlns:a16="http://schemas.microsoft.com/office/drawing/2014/main" id="{00000000-0008-0000-0100-00006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7" name="Picture 3813" hidden="1">
          <a:extLst>
            <a:ext uri="{FF2B5EF4-FFF2-40B4-BE49-F238E27FC236}">
              <a16:creationId xmlns:a16="http://schemas.microsoft.com/office/drawing/2014/main" id="{00000000-0008-0000-0100-00006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8" name="Picture 3453" hidden="1">
          <a:extLst>
            <a:ext uri="{FF2B5EF4-FFF2-40B4-BE49-F238E27FC236}">
              <a16:creationId xmlns:a16="http://schemas.microsoft.com/office/drawing/2014/main" id="{00000000-0008-0000-0100-00006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39" name="Picture 3458" hidden="1">
          <a:extLst>
            <a:ext uri="{FF2B5EF4-FFF2-40B4-BE49-F238E27FC236}">
              <a16:creationId xmlns:a16="http://schemas.microsoft.com/office/drawing/2014/main" id="{00000000-0008-0000-0100-00006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40" name="Picture 3811" hidden="1">
          <a:extLst>
            <a:ext uri="{FF2B5EF4-FFF2-40B4-BE49-F238E27FC236}">
              <a16:creationId xmlns:a16="http://schemas.microsoft.com/office/drawing/2014/main" id="{00000000-0008-0000-0100-00006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41" name="Picture 3813" hidden="1">
          <a:extLst>
            <a:ext uri="{FF2B5EF4-FFF2-40B4-BE49-F238E27FC236}">
              <a16:creationId xmlns:a16="http://schemas.microsoft.com/office/drawing/2014/main" id="{00000000-0008-0000-0100-00006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42" name="Picture 3393" hidden="1">
          <a:extLst>
            <a:ext uri="{FF2B5EF4-FFF2-40B4-BE49-F238E27FC236}">
              <a16:creationId xmlns:a16="http://schemas.microsoft.com/office/drawing/2014/main" id="{00000000-0008-0000-0100-00006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43" name="Picture 3398" hidden="1">
          <a:extLst>
            <a:ext uri="{FF2B5EF4-FFF2-40B4-BE49-F238E27FC236}">
              <a16:creationId xmlns:a16="http://schemas.microsoft.com/office/drawing/2014/main" id="{00000000-0008-0000-0100-00006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44" name="Picture 3793" hidden="1">
          <a:extLst>
            <a:ext uri="{FF2B5EF4-FFF2-40B4-BE49-F238E27FC236}">
              <a16:creationId xmlns:a16="http://schemas.microsoft.com/office/drawing/2014/main" id="{00000000-0008-0000-0100-00006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45" name="Picture 3794" hidden="1">
          <a:extLst>
            <a:ext uri="{FF2B5EF4-FFF2-40B4-BE49-F238E27FC236}">
              <a16:creationId xmlns:a16="http://schemas.microsoft.com/office/drawing/2014/main" id="{00000000-0008-0000-0100-00006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46" name="Picture 3795" hidden="1">
          <a:extLst>
            <a:ext uri="{FF2B5EF4-FFF2-40B4-BE49-F238E27FC236}">
              <a16:creationId xmlns:a16="http://schemas.microsoft.com/office/drawing/2014/main" id="{00000000-0008-0000-0100-00006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47" name="Picture 3423" hidden="1">
          <a:extLst>
            <a:ext uri="{FF2B5EF4-FFF2-40B4-BE49-F238E27FC236}">
              <a16:creationId xmlns:a16="http://schemas.microsoft.com/office/drawing/2014/main" id="{00000000-0008-0000-0100-00006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48" name="Picture 3428" hidden="1">
          <a:extLst>
            <a:ext uri="{FF2B5EF4-FFF2-40B4-BE49-F238E27FC236}">
              <a16:creationId xmlns:a16="http://schemas.microsoft.com/office/drawing/2014/main" id="{00000000-0008-0000-0100-00006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49" name="Picture 3802" hidden="1">
          <a:extLst>
            <a:ext uri="{FF2B5EF4-FFF2-40B4-BE49-F238E27FC236}">
              <a16:creationId xmlns:a16="http://schemas.microsoft.com/office/drawing/2014/main" id="{00000000-0008-0000-0100-00006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0" name="Picture 3803" hidden="1">
          <a:extLst>
            <a:ext uri="{FF2B5EF4-FFF2-40B4-BE49-F238E27FC236}">
              <a16:creationId xmlns:a16="http://schemas.microsoft.com/office/drawing/2014/main" id="{00000000-0008-0000-0100-00006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1" name="Picture 3804" hidden="1">
          <a:extLst>
            <a:ext uri="{FF2B5EF4-FFF2-40B4-BE49-F238E27FC236}">
              <a16:creationId xmlns:a16="http://schemas.microsoft.com/office/drawing/2014/main" id="{00000000-0008-0000-0100-00006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2" name="Picture 3463" hidden="1">
          <a:extLst>
            <a:ext uri="{FF2B5EF4-FFF2-40B4-BE49-F238E27FC236}">
              <a16:creationId xmlns:a16="http://schemas.microsoft.com/office/drawing/2014/main" id="{00000000-0008-0000-0100-00007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3" name="Picture 3468" hidden="1">
          <a:extLst>
            <a:ext uri="{FF2B5EF4-FFF2-40B4-BE49-F238E27FC236}">
              <a16:creationId xmlns:a16="http://schemas.microsoft.com/office/drawing/2014/main" id="{00000000-0008-0000-0100-00007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4" name="Picture 3814" hidden="1">
          <a:extLst>
            <a:ext uri="{FF2B5EF4-FFF2-40B4-BE49-F238E27FC236}">
              <a16:creationId xmlns:a16="http://schemas.microsoft.com/office/drawing/2014/main" id="{00000000-0008-0000-0100-00007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5" name="Picture 3815" hidden="1">
          <a:extLst>
            <a:ext uri="{FF2B5EF4-FFF2-40B4-BE49-F238E27FC236}">
              <a16:creationId xmlns:a16="http://schemas.microsoft.com/office/drawing/2014/main" id="{00000000-0008-0000-0100-00007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6" name="Picture 3816" hidden="1">
          <a:extLst>
            <a:ext uri="{FF2B5EF4-FFF2-40B4-BE49-F238E27FC236}">
              <a16:creationId xmlns:a16="http://schemas.microsoft.com/office/drawing/2014/main" id="{00000000-0008-0000-0100-00007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7" name="Picture 3453" hidden="1">
          <a:extLst>
            <a:ext uri="{FF2B5EF4-FFF2-40B4-BE49-F238E27FC236}">
              <a16:creationId xmlns:a16="http://schemas.microsoft.com/office/drawing/2014/main" id="{00000000-0008-0000-0100-00007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8" name="Picture 3458" hidden="1">
          <a:extLst>
            <a:ext uri="{FF2B5EF4-FFF2-40B4-BE49-F238E27FC236}">
              <a16:creationId xmlns:a16="http://schemas.microsoft.com/office/drawing/2014/main" id="{00000000-0008-0000-0100-00007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59" name="Picture 3811" hidden="1">
          <a:extLst>
            <a:ext uri="{FF2B5EF4-FFF2-40B4-BE49-F238E27FC236}">
              <a16:creationId xmlns:a16="http://schemas.microsoft.com/office/drawing/2014/main" id="{00000000-0008-0000-0100-00007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0" name="Picture 3812" hidden="1">
          <a:extLst>
            <a:ext uri="{FF2B5EF4-FFF2-40B4-BE49-F238E27FC236}">
              <a16:creationId xmlns:a16="http://schemas.microsoft.com/office/drawing/2014/main" id="{00000000-0008-0000-0100-00007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1" name="Picture 3813" hidden="1">
          <a:extLst>
            <a:ext uri="{FF2B5EF4-FFF2-40B4-BE49-F238E27FC236}">
              <a16:creationId xmlns:a16="http://schemas.microsoft.com/office/drawing/2014/main" id="{00000000-0008-0000-0100-00007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2" name="Picture 3453" hidden="1">
          <a:extLst>
            <a:ext uri="{FF2B5EF4-FFF2-40B4-BE49-F238E27FC236}">
              <a16:creationId xmlns:a16="http://schemas.microsoft.com/office/drawing/2014/main" id="{00000000-0008-0000-0100-00007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3" name="Picture 3458" hidden="1">
          <a:extLst>
            <a:ext uri="{FF2B5EF4-FFF2-40B4-BE49-F238E27FC236}">
              <a16:creationId xmlns:a16="http://schemas.microsoft.com/office/drawing/2014/main" id="{00000000-0008-0000-0100-00007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4" name="Picture 3811" hidden="1">
          <a:extLst>
            <a:ext uri="{FF2B5EF4-FFF2-40B4-BE49-F238E27FC236}">
              <a16:creationId xmlns:a16="http://schemas.microsoft.com/office/drawing/2014/main" id="{00000000-0008-0000-0100-00007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5" name="Picture 3812" hidden="1">
          <a:extLst>
            <a:ext uri="{FF2B5EF4-FFF2-40B4-BE49-F238E27FC236}">
              <a16:creationId xmlns:a16="http://schemas.microsoft.com/office/drawing/2014/main" id="{00000000-0008-0000-0100-00007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6" name="Picture 3813" hidden="1">
          <a:extLst>
            <a:ext uri="{FF2B5EF4-FFF2-40B4-BE49-F238E27FC236}">
              <a16:creationId xmlns:a16="http://schemas.microsoft.com/office/drawing/2014/main" id="{00000000-0008-0000-0100-00007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7" name="Picture 3453" hidden="1">
          <a:extLst>
            <a:ext uri="{FF2B5EF4-FFF2-40B4-BE49-F238E27FC236}">
              <a16:creationId xmlns:a16="http://schemas.microsoft.com/office/drawing/2014/main" id="{00000000-0008-0000-0100-00007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8" name="Picture 3458" hidden="1">
          <a:extLst>
            <a:ext uri="{FF2B5EF4-FFF2-40B4-BE49-F238E27FC236}">
              <a16:creationId xmlns:a16="http://schemas.microsoft.com/office/drawing/2014/main" id="{00000000-0008-0000-0100-00008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69" name="Picture 3811" hidden="1">
          <a:extLst>
            <a:ext uri="{FF2B5EF4-FFF2-40B4-BE49-F238E27FC236}">
              <a16:creationId xmlns:a16="http://schemas.microsoft.com/office/drawing/2014/main" id="{00000000-0008-0000-0100-00008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0" name="Picture 3812" hidden="1">
          <a:extLst>
            <a:ext uri="{FF2B5EF4-FFF2-40B4-BE49-F238E27FC236}">
              <a16:creationId xmlns:a16="http://schemas.microsoft.com/office/drawing/2014/main" id="{00000000-0008-0000-0100-00008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1" name="Picture 3813" hidden="1">
          <a:extLst>
            <a:ext uri="{FF2B5EF4-FFF2-40B4-BE49-F238E27FC236}">
              <a16:creationId xmlns:a16="http://schemas.microsoft.com/office/drawing/2014/main" id="{00000000-0008-0000-0100-00008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2" name="Picture 3453" hidden="1">
          <a:extLst>
            <a:ext uri="{FF2B5EF4-FFF2-40B4-BE49-F238E27FC236}">
              <a16:creationId xmlns:a16="http://schemas.microsoft.com/office/drawing/2014/main" id="{00000000-0008-0000-0100-00008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3" name="Picture 3458" hidden="1">
          <a:extLst>
            <a:ext uri="{FF2B5EF4-FFF2-40B4-BE49-F238E27FC236}">
              <a16:creationId xmlns:a16="http://schemas.microsoft.com/office/drawing/2014/main" id="{00000000-0008-0000-0100-00008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4" name="Picture 3811" hidden="1">
          <a:extLst>
            <a:ext uri="{FF2B5EF4-FFF2-40B4-BE49-F238E27FC236}">
              <a16:creationId xmlns:a16="http://schemas.microsoft.com/office/drawing/2014/main" id="{00000000-0008-0000-0100-00008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5" name="Picture 3812" hidden="1">
          <a:extLst>
            <a:ext uri="{FF2B5EF4-FFF2-40B4-BE49-F238E27FC236}">
              <a16:creationId xmlns:a16="http://schemas.microsoft.com/office/drawing/2014/main" id="{00000000-0008-0000-0100-00008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6" name="Picture 3813" hidden="1">
          <a:extLst>
            <a:ext uri="{FF2B5EF4-FFF2-40B4-BE49-F238E27FC236}">
              <a16:creationId xmlns:a16="http://schemas.microsoft.com/office/drawing/2014/main" id="{00000000-0008-0000-0100-00008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7" name="Picture 3453" hidden="1">
          <a:extLst>
            <a:ext uri="{FF2B5EF4-FFF2-40B4-BE49-F238E27FC236}">
              <a16:creationId xmlns:a16="http://schemas.microsoft.com/office/drawing/2014/main" id="{00000000-0008-0000-0100-00008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8" name="Picture 3458" hidden="1">
          <a:extLst>
            <a:ext uri="{FF2B5EF4-FFF2-40B4-BE49-F238E27FC236}">
              <a16:creationId xmlns:a16="http://schemas.microsoft.com/office/drawing/2014/main" id="{00000000-0008-0000-0100-00008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179" name="Picture 3811" hidden="1">
          <a:extLst>
            <a:ext uri="{FF2B5EF4-FFF2-40B4-BE49-F238E27FC236}">
              <a16:creationId xmlns:a16="http://schemas.microsoft.com/office/drawing/2014/main" id="{00000000-0008-0000-0100-00008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0" name="Picture 3393" hidden="1">
          <a:extLst>
            <a:ext uri="{FF2B5EF4-FFF2-40B4-BE49-F238E27FC236}">
              <a16:creationId xmlns:a16="http://schemas.microsoft.com/office/drawing/2014/main" id="{00000000-0008-0000-0100-00008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1" name="Picture 3398" hidden="1">
          <a:extLst>
            <a:ext uri="{FF2B5EF4-FFF2-40B4-BE49-F238E27FC236}">
              <a16:creationId xmlns:a16="http://schemas.microsoft.com/office/drawing/2014/main" id="{00000000-0008-0000-0100-00008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2" name="Picture 3793" hidden="1">
          <a:extLst>
            <a:ext uri="{FF2B5EF4-FFF2-40B4-BE49-F238E27FC236}">
              <a16:creationId xmlns:a16="http://schemas.microsoft.com/office/drawing/2014/main" id="{00000000-0008-0000-0100-00008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3" name="Picture 3794" hidden="1">
          <a:extLst>
            <a:ext uri="{FF2B5EF4-FFF2-40B4-BE49-F238E27FC236}">
              <a16:creationId xmlns:a16="http://schemas.microsoft.com/office/drawing/2014/main" id="{00000000-0008-0000-0100-00008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4" name="Picture 3795" hidden="1">
          <a:extLst>
            <a:ext uri="{FF2B5EF4-FFF2-40B4-BE49-F238E27FC236}">
              <a16:creationId xmlns:a16="http://schemas.microsoft.com/office/drawing/2014/main" id="{00000000-0008-0000-0100-00009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5" name="Picture 3423" hidden="1">
          <a:extLst>
            <a:ext uri="{FF2B5EF4-FFF2-40B4-BE49-F238E27FC236}">
              <a16:creationId xmlns:a16="http://schemas.microsoft.com/office/drawing/2014/main" id="{00000000-0008-0000-0100-00009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6" name="Picture 3428" hidden="1">
          <a:extLst>
            <a:ext uri="{FF2B5EF4-FFF2-40B4-BE49-F238E27FC236}">
              <a16:creationId xmlns:a16="http://schemas.microsoft.com/office/drawing/2014/main" id="{00000000-0008-0000-0100-00009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7" name="Picture 3802" hidden="1">
          <a:extLst>
            <a:ext uri="{FF2B5EF4-FFF2-40B4-BE49-F238E27FC236}">
              <a16:creationId xmlns:a16="http://schemas.microsoft.com/office/drawing/2014/main" id="{00000000-0008-0000-0100-00009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8" name="Picture 3803" hidden="1">
          <a:extLst>
            <a:ext uri="{FF2B5EF4-FFF2-40B4-BE49-F238E27FC236}">
              <a16:creationId xmlns:a16="http://schemas.microsoft.com/office/drawing/2014/main" id="{00000000-0008-0000-0100-00009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89" name="Picture 3804" hidden="1">
          <a:extLst>
            <a:ext uri="{FF2B5EF4-FFF2-40B4-BE49-F238E27FC236}">
              <a16:creationId xmlns:a16="http://schemas.microsoft.com/office/drawing/2014/main" id="{00000000-0008-0000-0100-00009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0" name="Picture 3463" hidden="1">
          <a:extLst>
            <a:ext uri="{FF2B5EF4-FFF2-40B4-BE49-F238E27FC236}">
              <a16:creationId xmlns:a16="http://schemas.microsoft.com/office/drawing/2014/main" id="{00000000-0008-0000-0100-00009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1" name="Picture 3468" hidden="1">
          <a:extLst>
            <a:ext uri="{FF2B5EF4-FFF2-40B4-BE49-F238E27FC236}">
              <a16:creationId xmlns:a16="http://schemas.microsoft.com/office/drawing/2014/main" id="{00000000-0008-0000-0100-00009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2" name="Picture 3814" hidden="1">
          <a:extLst>
            <a:ext uri="{FF2B5EF4-FFF2-40B4-BE49-F238E27FC236}">
              <a16:creationId xmlns:a16="http://schemas.microsoft.com/office/drawing/2014/main" id="{00000000-0008-0000-0100-00009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3" name="Picture 3815" hidden="1">
          <a:extLst>
            <a:ext uri="{FF2B5EF4-FFF2-40B4-BE49-F238E27FC236}">
              <a16:creationId xmlns:a16="http://schemas.microsoft.com/office/drawing/2014/main" id="{00000000-0008-0000-0100-00009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4" name="Picture 3816" hidden="1">
          <a:extLst>
            <a:ext uri="{FF2B5EF4-FFF2-40B4-BE49-F238E27FC236}">
              <a16:creationId xmlns:a16="http://schemas.microsoft.com/office/drawing/2014/main" id="{00000000-0008-0000-0100-00009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5" name="Picture 3453" hidden="1">
          <a:extLst>
            <a:ext uri="{FF2B5EF4-FFF2-40B4-BE49-F238E27FC236}">
              <a16:creationId xmlns:a16="http://schemas.microsoft.com/office/drawing/2014/main" id="{00000000-0008-0000-0100-00009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6" name="Picture 3458" hidden="1">
          <a:extLst>
            <a:ext uri="{FF2B5EF4-FFF2-40B4-BE49-F238E27FC236}">
              <a16:creationId xmlns:a16="http://schemas.microsoft.com/office/drawing/2014/main" id="{00000000-0008-0000-0100-00009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7" name="Picture 3811" hidden="1">
          <a:extLst>
            <a:ext uri="{FF2B5EF4-FFF2-40B4-BE49-F238E27FC236}">
              <a16:creationId xmlns:a16="http://schemas.microsoft.com/office/drawing/2014/main" id="{00000000-0008-0000-0100-00009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8" name="Picture 3812" hidden="1">
          <a:extLst>
            <a:ext uri="{FF2B5EF4-FFF2-40B4-BE49-F238E27FC236}">
              <a16:creationId xmlns:a16="http://schemas.microsoft.com/office/drawing/2014/main" id="{00000000-0008-0000-0100-00009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199" name="Picture 3813" hidden="1">
          <a:extLst>
            <a:ext uri="{FF2B5EF4-FFF2-40B4-BE49-F238E27FC236}">
              <a16:creationId xmlns:a16="http://schemas.microsoft.com/office/drawing/2014/main" id="{00000000-0008-0000-0100-00009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0" name="Picture 3453" hidden="1">
          <a:extLst>
            <a:ext uri="{FF2B5EF4-FFF2-40B4-BE49-F238E27FC236}">
              <a16:creationId xmlns:a16="http://schemas.microsoft.com/office/drawing/2014/main" id="{00000000-0008-0000-0100-0000A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1" name="Picture 3458" hidden="1">
          <a:extLst>
            <a:ext uri="{FF2B5EF4-FFF2-40B4-BE49-F238E27FC236}">
              <a16:creationId xmlns:a16="http://schemas.microsoft.com/office/drawing/2014/main" id="{00000000-0008-0000-0100-0000A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2" name="Picture 3811" hidden="1">
          <a:extLst>
            <a:ext uri="{FF2B5EF4-FFF2-40B4-BE49-F238E27FC236}">
              <a16:creationId xmlns:a16="http://schemas.microsoft.com/office/drawing/2014/main" id="{00000000-0008-0000-0100-0000A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3" name="Picture 3812" hidden="1">
          <a:extLst>
            <a:ext uri="{FF2B5EF4-FFF2-40B4-BE49-F238E27FC236}">
              <a16:creationId xmlns:a16="http://schemas.microsoft.com/office/drawing/2014/main" id="{00000000-0008-0000-0100-0000A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4" name="Picture 3813" hidden="1">
          <a:extLst>
            <a:ext uri="{FF2B5EF4-FFF2-40B4-BE49-F238E27FC236}">
              <a16:creationId xmlns:a16="http://schemas.microsoft.com/office/drawing/2014/main" id="{00000000-0008-0000-0100-0000A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5" name="Picture 3453" hidden="1">
          <a:extLst>
            <a:ext uri="{FF2B5EF4-FFF2-40B4-BE49-F238E27FC236}">
              <a16:creationId xmlns:a16="http://schemas.microsoft.com/office/drawing/2014/main" id="{00000000-0008-0000-0100-0000A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6" name="Picture 3458" hidden="1">
          <a:extLst>
            <a:ext uri="{FF2B5EF4-FFF2-40B4-BE49-F238E27FC236}">
              <a16:creationId xmlns:a16="http://schemas.microsoft.com/office/drawing/2014/main" id="{00000000-0008-0000-0100-0000A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7" name="Picture 3811" hidden="1">
          <a:extLst>
            <a:ext uri="{FF2B5EF4-FFF2-40B4-BE49-F238E27FC236}">
              <a16:creationId xmlns:a16="http://schemas.microsoft.com/office/drawing/2014/main" id="{00000000-0008-0000-0100-0000A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8" name="Picture 3812" hidden="1">
          <a:extLst>
            <a:ext uri="{FF2B5EF4-FFF2-40B4-BE49-F238E27FC236}">
              <a16:creationId xmlns:a16="http://schemas.microsoft.com/office/drawing/2014/main" id="{00000000-0008-0000-0100-0000A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09" name="Picture 3813" hidden="1">
          <a:extLst>
            <a:ext uri="{FF2B5EF4-FFF2-40B4-BE49-F238E27FC236}">
              <a16:creationId xmlns:a16="http://schemas.microsoft.com/office/drawing/2014/main" id="{00000000-0008-0000-0100-0000A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0" name="Picture 3453" hidden="1">
          <a:extLst>
            <a:ext uri="{FF2B5EF4-FFF2-40B4-BE49-F238E27FC236}">
              <a16:creationId xmlns:a16="http://schemas.microsoft.com/office/drawing/2014/main" id="{00000000-0008-0000-0100-0000A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1" name="Picture 3458" hidden="1">
          <a:extLst>
            <a:ext uri="{FF2B5EF4-FFF2-40B4-BE49-F238E27FC236}">
              <a16:creationId xmlns:a16="http://schemas.microsoft.com/office/drawing/2014/main" id="{00000000-0008-0000-0100-0000A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2" name="Picture 3811" hidden="1">
          <a:extLst>
            <a:ext uri="{FF2B5EF4-FFF2-40B4-BE49-F238E27FC236}">
              <a16:creationId xmlns:a16="http://schemas.microsoft.com/office/drawing/2014/main" id="{00000000-0008-0000-0100-0000A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3" name="Picture 3812" hidden="1">
          <a:extLst>
            <a:ext uri="{FF2B5EF4-FFF2-40B4-BE49-F238E27FC236}">
              <a16:creationId xmlns:a16="http://schemas.microsoft.com/office/drawing/2014/main" id="{00000000-0008-0000-0100-0000A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4" name="Picture 3813" hidden="1">
          <a:extLst>
            <a:ext uri="{FF2B5EF4-FFF2-40B4-BE49-F238E27FC236}">
              <a16:creationId xmlns:a16="http://schemas.microsoft.com/office/drawing/2014/main" id="{00000000-0008-0000-0100-0000A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5" name="Picture 3453" hidden="1">
          <a:extLst>
            <a:ext uri="{FF2B5EF4-FFF2-40B4-BE49-F238E27FC236}">
              <a16:creationId xmlns:a16="http://schemas.microsoft.com/office/drawing/2014/main" id="{00000000-0008-0000-0100-0000A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6" name="Picture 3458" hidden="1">
          <a:extLst>
            <a:ext uri="{FF2B5EF4-FFF2-40B4-BE49-F238E27FC236}">
              <a16:creationId xmlns:a16="http://schemas.microsoft.com/office/drawing/2014/main" id="{00000000-0008-0000-0100-0000B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7" name="Picture 3811" hidden="1">
          <a:extLst>
            <a:ext uri="{FF2B5EF4-FFF2-40B4-BE49-F238E27FC236}">
              <a16:creationId xmlns:a16="http://schemas.microsoft.com/office/drawing/2014/main" id="{00000000-0008-0000-0100-0000B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8" name="Picture 3812" hidden="1">
          <a:extLst>
            <a:ext uri="{FF2B5EF4-FFF2-40B4-BE49-F238E27FC236}">
              <a16:creationId xmlns:a16="http://schemas.microsoft.com/office/drawing/2014/main" id="{00000000-0008-0000-0100-0000B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19" name="Picture 3813" hidden="1">
          <a:extLst>
            <a:ext uri="{FF2B5EF4-FFF2-40B4-BE49-F238E27FC236}">
              <a16:creationId xmlns:a16="http://schemas.microsoft.com/office/drawing/2014/main" id="{00000000-0008-0000-0100-0000B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20" name="Picture 3383" hidden="1">
          <a:extLst>
            <a:ext uri="{FF2B5EF4-FFF2-40B4-BE49-F238E27FC236}">
              <a16:creationId xmlns:a16="http://schemas.microsoft.com/office/drawing/2014/main" id="{00000000-0008-0000-0100-0000B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21" name="Picture 3388" hidden="1">
          <a:extLst>
            <a:ext uri="{FF2B5EF4-FFF2-40B4-BE49-F238E27FC236}">
              <a16:creationId xmlns:a16="http://schemas.microsoft.com/office/drawing/2014/main" id="{00000000-0008-0000-0100-0000B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22" name="Picture 3790" hidden="1">
          <a:extLst>
            <a:ext uri="{FF2B5EF4-FFF2-40B4-BE49-F238E27FC236}">
              <a16:creationId xmlns:a16="http://schemas.microsoft.com/office/drawing/2014/main" id="{00000000-0008-0000-0100-0000B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223" name="Picture 3791" hidden="1">
          <a:extLst>
            <a:ext uri="{FF2B5EF4-FFF2-40B4-BE49-F238E27FC236}">
              <a16:creationId xmlns:a16="http://schemas.microsoft.com/office/drawing/2014/main" id="{00000000-0008-0000-0100-0000B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24" name="Picture 3393" hidden="1">
          <a:extLst>
            <a:ext uri="{FF2B5EF4-FFF2-40B4-BE49-F238E27FC236}">
              <a16:creationId xmlns:a16="http://schemas.microsoft.com/office/drawing/2014/main" id="{00000000-0008-0000-0100-0000B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25" name="Picture 3398" hidden="1">
          <a:extLst>
            <a:ext uri="{FF2B5EF4-FFF2-40B4-BE49-F238E27FC236}">
              <a16:creationId xmlns:a16="http://schemas.microsoft.com/office/drawing/2014/main" id="{00000000-0008-0000-0100-0000B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26" name="Picture 3793" hidden="1">
          <a:extLst>
            <a:ext uri="{FF2B5EF4-FFF2-40B4-BE49-F238E27FC236}">
              <a16:creationId xmlns:a16="http://schemas.microsoft.com/office/drawing/2014/main" id="{00000000-0008-0000-0100-0000B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27" name="Picture 3794" hidden="1">
          <a:extLst>
            <a:ext uri="{FF2B5EF4-FFF2-40B4-BE49-F238E27FC236}">
              <a16:creationId xmlns:a16="http://schemas.microsoft.com/office/drawing/2014/main" id="{00000000-0008-0000-0100-0000B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28" name="Picture 3795" hidden="1">
          <a:extLst>
            <a:ext uri="{FF2B5EF4-FFF2-40B4-BE49-F238E27FC236}">
              <a16:creationId xmlns:a16="http://schemas.microsoft.com/office/drawing/2014/main" id="{00000000-0008-0000-0100-0000B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29" name="Picture 3423" hidden="1">
          <a:extLst>
            <a:ext uri="{FF2B5EF4-FFF2-40B4-BE49-F238E27FC236}">
              <a16:creationId xmlns:a16="http://schemas.microsoft.com/office/drawing/2014/main" id="{00000000-0008-0000-0100-0000B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0" name="Picture 3428" hidden="1">
          <a:extLst>
            <a:ext uri="{FF2B5EF4-FFF2-40B4-BE49-F238E27FC236}">
              <a16:creationId xmlns:a16="http://schemas.microsoft.com/office/drawing/2014/main" id="{00000000-0008-0000-0100-0000B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1" name="Picture 3802" hidden="1">
          <a:extLst>
            <a:ext uri="{FF2B5EF4-FFF2-40B4-BE49-F238E27FC236}">
              <a16:creationId xmlns:a16="http://schemas.microsoft.com/office/drawing/2014/main" id="{00000000-0008-0000-0100-0000B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2" name="Picture 3803" hidden="1">
          <a:extLst>
            <a:ext uri="{FF2B5EF4-FFF2-40B4-BE49-F238E27FC236}">
              <a16:creationId xmlns:a16="http://schemas.microsoft.com/office/drawing/2014/main" id="{00000000-0008-0000-0100-0000C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3" name="Picture 3804" hidden="1">
          <a:extLst>
            <a:ext uri="{FF2B5EF4-FFF2-40B4-BE49-F238E27FC236}">
              <a16:creationId xmlns:a16="http://schemas.microsoft.com/office/drawing/2014/main" id="{00000000-0008-0000-0100-0000C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4" name="Picture 3463" hidden="1">
          <a:extLst>
            <a:ext uri="{FF2B5EF4-FFF2-40B4-BE49-F238E27FC236}">
              <a16:creationId xmlns:a16="http://schemas.microsoft.com/office/drawing/2014/main" id="{00000000-0008-0000-0100-0000C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5" name="Picture 3468" hidden="1">
          <a:extLst>
            <a:ext uri="{FF2B5EF4-FFF2-40B4-BE49-F238E27FC236}">
              <a16:creationId xmlns:a16="http://schemas.microsoft.com/office/drawing/2014/main" id="{00000000-0008-0000-0100-0000C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6" name="Picture 3814" hidden="1">
          <a:extLst>
            <a:ext uri="{FF2B5EF4-FFF2-40B4-BE49-F238E27FC236}">
              <a16:creationId xmlns:a16="http://schemas.microsoft.com/office/drawing/2014/main" id="{00000000-0008-0000-0100-0000C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7" name="Picture 3815" hidden="1">
          <a:extLst>
            <a:ext uri="{FF2B5EF4-FFF2-40B4-BE49-F238E27FC236}">
              <a16:creationId xmlns:a16="http://schemas.microsoft.com/office/drawing/2014/main" id="{00000000-0008-0000-0100-0000C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8" name="Picture 3816" hidden="1">
          <a:extLst>
            <a:ext uri="{FF2B5EF4-FFF2-40B4-BE49-F238E27FC236}">
              <a16:creationId xmlns:a16="http://schemas.microsoft.com/office/drawing/2014/main" id="{00000000-0008-0000-0100-0000C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39" name="Picture 3453" hidden="1">
          <a:extLst>
            <a:ext uri="{FF2B5EF4-FFF2-40B4-BE49-F238E27FC236}">
              <a16:creationId xmlns:a16="http://schemas.microsoft.com/office/drawing/2014/main" id="{00000000-0008-0000-0100-0000C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0" name="Picture 3458" hidden="1">
          <a:extLst>
            <a:ext uri="{FF2B5EF4-FFF2-40B4-BE49-F238E27FC236}">
              <a16:creationId xmlns:a16="http://schemas.microsoft.com/office/drawing/2014/main" id="{00000000-0008-0000-0100-0000C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1" name="Picture 3811" hidden="1">
          <a:extLst>
            <a:ext uri="{FF2B5EF4-FFF2-40B4-BE49-F238E27FC236}">
              <a16:creationId xmlns:a16="http://schemas.microsoft.com/office/drawing/2014/main" id="{00000000-0008-0000-0100-0000C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2" name="Picture 3812" hidden="1">
          <a:extLst>
            <a:ext uri="{FF2B5EF4-FFF2-40B4-BE49-F238E27FC236}">
              <a16:creationId xmlns:a16="http://schemas.microsoft.com/office/drawing/2014/main" id="{00000000-0008-0000-0100-0000C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3" name="Picture 3813" hidden="1">
          <a:extLst>
            <a:ext uri="{FF2B5EF4-FFF2-40B4-BE49-F238E27FC236}">
              <a16:creationId xmlns:a16="http://schemas.microsoft.com/office/drawing/2014/main" id="{00000000-0008-0000-0100-0000C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4" name="Picture 3453" hidden="1">
          <a:extLst>
            <a:ext uri="{FF2B5EF4-FFF2-40B4-BE49-F238E27FC236}">
              <a16:creationId xmlns:a16="http://schemas.microsoft.com/office/drawing/2014/main" id="{00000000-0008-0000-0100-0000C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5" name="Picture 3458" hidden="1">
          <a:extLst>
            <a:ext uri="{FF2B5EF4-FFF2-40B4-BE49-F238E27FC236}">
              <a16:creationId xmlns:a16="http://schemas.microsoft.com/office/drawing/2014/main" id="{00000000-0008-0000-0100-0000C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6" name="Picture 3811" hidden="1">
          <a:extLst>
            <a:ext uri="{FF2B5EF4-FFF2-40B4-BE49-F238E27FC236}">
              <a16:creationId xmlns:a16="http://schemas.microsoft.com/office/drawing/2014/main" id="{00000000-0008-0000-0100-0000C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7" name="Picture 3812" hidden="1">
          <a:extLst>
            <a:ext uri="{FF2B5EF4-FFF2-40B4-BE49-F238E27FC236}">
              <a16:creationId xmlns:a16="http://schemas.microsoft.com/office/drawing/2014/main" id="{00000000-0008-0000-0100-0000C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8" name="Picture 3813" hidden="1">
          <a:extLst>
            <a:ext uri="{FF2B5EF4-FFF2-40B4-BE49-F238E27FC236}">
              <a16:creationId xmlns:a16="http://schemas.microsoft.com/office/drawing/2014/main" id="{00000000-0008-0000-0100-0000D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49" name="Picture 3453" hidden="1">
          <a:extLst>
            <a:ext uri="{FF2B5EF4-FFF2-40B4-BE49-F238E27FC236}">
              <a16:creationId xmlns:a16="http://schemas.microsoft.com/office/drawing/2014/main" id="{00000000-0008-0000-0100-0000D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0" name="Picture 3458" hidden="1">
          <a:extLst>
            <a:ext uri="{FF2B5EF4-FFF2-40B4-BE49-F238E27FC236}">
              <a16:creationId xmlns:a16="http://schemas.microsoft.com/office/drawing/2014/main" id="{00000000-0008-0000-0100-0000D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1" name="Picture 3811" hidden="1">
          <a:extLst>
            <a:ext uri="{FF2B5EF4-FFF2-40B4-BE49-F238E27FC236}">
              <a16:creationId xmlns:a16="http://schemas.microsoft.com/office/drawing/2014/main" id="{00000000-0008-0000-0100-0000D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2" name="Picture 3812" hidden="1">
          <a:extLst>
            <a:ext uri="{FF2B5EF4-FFF2-40B4-BE49-F238E27FC236}">
              <a16:creationId xmlns:a16="http://schemas.microsoft.com/office/drawing/2014/main" id="{00000000-0008-0000-0100-0000D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3" name="Picture 3813" hidden="1">
          <a:extLst>
            <a:ext uri="{FF2B5EF4-FFF2-40B4-BE49-F238E27FC236}">
              <a16:creationId xmlns:a16="http://schemas.microsoft.com/office/drawing/2014/main" id="{00000000-0008-0000-0100-0000D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4" name="Picture 3453" hidden="1">
          <a:extLst>
            <a:ext uri="{FF2B5EF4-FFF2-40B4-BE49-F238E27FC236}">
              <a16:creationId xmlns:a16="http://schemas.microsoft.com/office/drawing/2014/main" id="{00000000-0008-0000-0100-0000D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5" name="Picture 3458" hidden="1">
          <a:extLst>
            <a:ext uri="{FF2B5EF4-FFF2-40B4-BE49-F238E27FC236}">
              <a16:creationId xmlns:a16="http://schemas.microsoft.com/office/drawing/2014/main" id="{00000000-0008-0000-0100-0000D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6" name="Picture 3811" hidden="1">
          <a:extLst>
            <a:ext uri="{FF2B5EF4-FFF2-40B4-BE49-F238E27FC236}">
              <a16:creationId xmlns:a16="http://schemas.microsoft.com/office/drawing/2014/main" id="{00000000-0008-0000-0100-0000D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7" name="Picture 3812" hidden="1">
          <a:extLst>
            <a:ext uri="{FF2B5EF4-FFF2-40B4-BE49-F238E27FC236}">
              <a16:creationId xmlns:a16="http://schemas.microsoft.com/office/drawing/2014/main" id="{00000000-0008-0000-0100-0000D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8" name="Picture 3813" hidden="1">
          <a:extLst>
            <a:ext uri="{FF2B5EF4-FFF2-40B4-BE49-F238E27FC236}">
              <a16:creationId xmlns:a16="http://schemas.microsoft.com/office/drawing/2014/main" id="{00000000-0008-0000-0100-0000D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59" name="Picture 3453" hidden="1">
          <a:extLst>
            <a:ext uri="{FF2B5EF4-FFF2-40B4-BE49-F238E27FC236}">
              <a16:creationId xmlns:a16="http://schemas.microsoft.com/office/drawing/2014/main" id="{00000000-0008-0000-0100-0000D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60" name="Picture 3458" hidden="1">
          <a:extLst>
            <a:ext uri="{FF2B5EF4-FFF2-40B4-BE49-F238E27FC236}">
              <a16:creationId xmlns:a16="http://schemas.microsoft.com/office/drawing/2014/main" id="{00000000-0008-0000-0100-0000D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261" name="Picture 3811" hidden="1">
          <a:extLst>
            <a:ext uri="{FF2B5EF4-FFF2-40B4-BE49-F238E27FC236}">
              <a16:creationId xmlns:a16="http://schemas.microsoft.com/office/drawing/2014/main" id="{00000000-0008-0000-0100-0000D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62" name="Picture 3393" hidden="1">
          <a:extLst>
            <a:ext uri="{FF2B5EF4-FFF2-40B4-BE49-F238E27FC236}">
              <a16:creationId xmlns:a16="http://schemas.microsoft.com/office/drawing/2014/main" id="{00000000-0008-0000-0100-0000D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63" name="Picture 3398" hidden="1">
          <a:extLst>
            <a:ext uri="{FF2B5EF4-FFF2-40B4-BE49-F238E27FC236}">
              <a16:creationId xmlns:a16="http://schemas.microsoft.com/office/drawing/2014/main" id="{00000000-0008-0000-0100-0000D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64" name="Picture 3793" hidden="1">
          <a:extLst>
            <a:ext uri="{FF2B5EF4-FFF2-40B4-BE49-F238E27FC236}">
              <a16:creationId xmlns:a16="http://schemas.microsoft.com/office/drawing/2014/main" id="{00000000-0008-0000-0100-0000E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65" name="Picture 3794" hidden="1">
          <a:extLst>
            <a:ext uri="{FF2B5EF4-FFF2-40B4-BE49-F238E27FC236}">
              <a16:creationId xmlns:a16="http://schemas.microsoft.com/office/drawing/2014/main" id="{00000000-0008-0000-0100-0000E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66" name="Picture 3795" hidden="1">
          <a:extLst>
            <a:ext uri="{FF2B5EF4-FFF2-40B4-BE49-F238E27FC236}">
              <a16:creationId xmlns:a16="http://schemas.microsoft.com/office/drawing/2014/main" id="{00000000-0008-0000-0100-0000E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67" name="Picture 3423" hidden="1">
          <a:extLst>
            <a:ext uri="{FF2B5EF4-FFF2-40B4-BE49-F238E27FC236}">
              <a16:creationId xmlns:a16="http://schemas.microsoft.com/office/drawing/2014/main" id="{00000000-0008-0000-0100-0000E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68" name="Picture 3428" hidden="1">
          <a:extLst>
            <a:ext uri="{FF2B5EF4-FFF2-40B4-BE49-F238E27FC236}">
              <a16:creationId xmlns:a16="http://schemas.microsoft.com/office/drawing/2014/main" id="{00000000-0008-0000-0100-0000E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69" name="Picture 3802" hidden="1">
          <a:extLst>
            <a:ext uri="{FF2B5EF4-FFF2-40B4-BE49-F238E27FC236}">
              <a16:creationId xmlns:a16="http://schemas.microsoft.com/office/drawing/2014/main" id="{00000000-0008-0000-0100-0000E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0" name="Picture 3803" hidden="1">
          <a:extLst>
            <a:ext uri="{FF2B5EF4-FFF2-40B4-BE49-F238E27FC236}">
              <a16:creationId xmlns:a16="http://schemas.microsoft.com/office/drawing/2014/main" id="{00000000-0008-0000-0100-0000E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1" name="Picture 3804" hidden="1">
          <a:extLst>
            <a:ext uri="{FF2B5EF4-FFF2-40B4-BE49-F238E27FC236}">
              <a16:creationId xmlns:a16="http://schemas.microsoft.com/office/drawing/2014/main" id="{00000000-0008-0000-0100-0000E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2" name="Picture 3463" hidden="1">
          <a:extLst>
            <a:ext uri="{FF2B5EF4-FFF2-40B4-BE49-F238E27FC236}">
              <a16:creationId xmlns:a16="http://schemas.microsoft.com/office/drawing/2014/main" id="{00000000-0008-0000-0100-0000E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3" name="Picture 3468" hidden="1">
          <a:extLst>
            <a:ext uri="{FF2B5EF4-FFF2-40B4-BE49-F238E27FC236}">
              <a16:creationId xmlns:a16="http://schemas.microsoft.com/office/drawing/2014/main" id="{00000000-0008-0000-0100-0000E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4" name="Picture 3814" hidden="1">
          <a:extLst>
            <a:ext uri="{FF2B5EF4-FFF2-40B4-BE49-F238E27FC236}">
              <a16:creationId xmlns:a16="http://schemas.microsoft.com/office/drawing/2014/main" id="{00000000-0008-0000-0100-0000E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5" name="Picture 3815" hidden="1">
          <a:extLst>
            <a:ext uri="{FF2B5EF4-FFF2-40B4-BE49-F238E27FC236}">
              <a16:creationId xmlns:a16="http://schemas.microsoft.com/office/drawing/2014/main" id="{00000000-0008-0000-0100-0000E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6" name="Picture 3816" hidden="1">
          <a:extLst>
            <a:ext uri="{FF2B5EF4-FFF2-40B4-BE49-F238E27FC236}">
              <a16:creationId xmlns:a16="http://schemas.microsoft.com/office/drawing/2014/main" id="{00000000-0008-0000-0100-0000E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7" name="Picture 3453" hidden="1">
          <a:extLst>
            <a:ext uri="{FF2B5EF4-FFF2-40B4-BE49-F238E27FC236}">
              <a16:creationId xmlns:a16="http://schemas.microsoft.com/office/drawing/2014/main" id="{00000000-0008-0000-0100-0000E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8" name="Picture 3458" hidden="1">
          <a:extLst>
            <a:ext uri="{FF2B5EF4-FFF2-40B4-BE49-F238E27FC236}">
              <a16:creationId xmlns:a16="http://schemas.microsoft.com/office/drawing/2014/main" id="{00000000-0008-0000-0100-0000E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79" name="Picture 3811" hidden="1">
          <a:extLst>
            <a:ext uri="{FF2B5EF4-FFF2-40B4-BE49-F238E27FC236}">
              <a16:creationId xmlns:a16="http://schemas.microsoft.com/office/drawing/2014/main" id="{00000000-0008-0000-0100-0000E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0" name="Picture 3812" hidden="1">
          <a:extLst>
            <a:ext uri="{FF2B5EF4-FFF2-40B4-BE49-F238E27FC236}">
              <a16:creationId xmlns:a16="http://schemas.microsoft.com/office/drawing/2014/main" id="{00000000-0008-0000-0100-0000F0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1" name="Picture 3813" hidden="1">
          <a:extLst>
            <a:ext uri="{FF2B5EF4-FFF2-40B4-BE49-F238E27FC236}">
              <a16:creationId xmlns:a16="http://schemas.microsoft.com/office/drawing/2014/main" id="{00000000-0008-0000-0100-0000F1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2" name="Picture 3453" hidden="1">
          <a:extLst>
            <a:ext uri="{FF2B5EF4-FFF2-40B4-BE49-F238E27FC236}">
              <a16:creationId xmlns:a16="http://schemas.microsoft.com/office/drawing/2014/main" id="{00000000-0008-0000-0100-0000F2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3" name="Picture 3458" hidden="1">
          <a:extLst>
            <a:ext uri="{FF2B5EF4-FFF2-40B4-BE49-F238E27FC236}">
              <a16:creationId xmlns:a16="http://schemas.microsoft.com/office/drawing/2014/main" id="{00000000-0008-0000-0100-0000F3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4" name="Picture 3393" hidden="1">
          <a:extLst>
            <a:ext uri="{FF2B5EF4-FFF2-40B4-BE49-F238E27FC236}">
              <a16:creationId xmlns:a16="http://schemas.microsoft.com/office/drawing/2014/main" id="{00000000-0008-0000-0100-0000F4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5" name="Picture 3398" hidden="1">
          <a:extLst>
            <a:ext uri="{FF2B5EF4-FFF2-40B4-BE49-F238E27FC236}">
              <a16:creationId xmlns:a16="http://schemas.microsoft.com/office/drawing/2014/main" id="{00000000-0008-0000-0100-0000F5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6" name="Picture 3793" hidden="1">
          <a:extLst>
            <a:ext uri="{FF2B5EF4-FFF2-40B4-BE49-F238E27FC236}">
              <a16:creationId xmlns:a16="http://schemas.microsoft.com/office/drawing/2014/main" id="{00000000-0008-0000-0100-0000F6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7" name="Picture 3794" hidden="1">
          <a:extLst>
            <a:ext uri="{FF2B5EF4-FFF2-40B4-BE49-F238E27FC236}">
              <a16:creationId xmlns:a16="http://schemas.microsoft.com/office/drawing/2014/main" id="{00000000-0008-0000-0100-0000F7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8" name="Picture 3795" hidden="1">
          <a:extLst>
            <a:ext uri="{FF2B5EF4-FFF2-40B4-BE49-F238E27FC236}">
              <a16:creationId xmlns:a16="http://schemas.microsoft.com/office/drawing/2014/main" id="{00000000-0008-0000-0100-0000F8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89" name="Picture 3423" hidden="1">
          <a:extLst>
            <a:ext uri="{FF2B5EF4-FFF2-40B4-BE49-F238E27FC236}">
              <a16:creationId xmlns:a16="http://schemas.microsoft.com/office/drawing/2014/main" id="{00000000-0008-0000-0100-0000F9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0" name="Picture 3428" hidden="1">
          <a:extLst>
            <a:ext uri="{FF2B5EF4-FFF2-40B4-BE49-F238E27FC236}">
              <a16:creationId xmlns:a16="http://schemas.microsoft.com/office/drawing/2014/main" id="{00000000-0008-0000-0100-0000FA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1" name="Picture 3802" hidden="1">
          <a:extLst>
            <a:ext uri="{FF2B5EF4-FFF2-40B4-BE49-F238E27FC236}">
              <a16:creationId xmlns:a16="http://schemas.microsoft.com/office/drawing/2014/main" id="{00000000-0008-0000-0100-0000FB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2" name="Picture 3803" hidden="1">
          <a:extLst>
            <a:ext uri="{FF2B5EF4-FFF2-40B4-BE49-F238E27FC236}">
              <a16:creationId xmlns:a16="http://schemas.microsoft.com/office/drawing/2014/main" id="{00000000-0008-0000-0100-0000FC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3" name="Picture 3804" hidden="1">
          <a:extLst>
            <a:ext uri="{FF2B5EF4-FFF2-40B4-BE49-F238E27FC236}">
              <a16:creationId xmlns:a16="http://schemas.microsoft.com/office/drawing/2014/main" id="{00000000-0008-0000-0100-0000FD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4" name="Picture 3463" hidden="1">
          <a:extLst>
            <a:ext uri="{FF2B5EF4-FFF2-40B4-BE49-F238E27FC236}">
              <a16:creationId xmlns:a16="http://schemas.microsoft.com/office/drawing/2014/main" id="{00000000-0008-0000-0100-0000FE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5" name="Picture 3468" hidden="1">
          <a:extLst>
            <a:ext uri="{FF2B5EF4-FFF2-40B4-BE49-F238E27FC236}">
              <a16:creationId xmlns:a16="http://schemas.microsoft.com/office/drawing/2014/main" id="{00000000-0008-0000-0100-0000FF07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6" name="Picture 3814" hidden="1">
          <a:extLst>
            <a:ext uri="{FF2B5EF4-FFF2-40B4-BE49-F238E27FC236}">
              <a16:creationId xmlns:a16="http://schemas.microsoft.com/office/drawing/2014/main" id="{00000000-0008-0000-0100-00000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7" name="Picture 3815" hidden="1">
          <a:extLst>
            <a:ext uri="{FF2B5EF4-FFF2-40B4-BE49-F238E27FC236}">
              <a16:creationId xmlns:a16="http://schemas.microsoft.com/office/drawing/2014/main" id="{00000000-0008-0000-0100-00000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8" name="Picture 3816" hidden="1">
          <a:extLst>
            <a:ext uri="{FF2B5EF4-FFF2-40B4-BE49-F238E27FC236}">
              <a16:creationId xmlns:a16="http://schemas.microsoft.com/office/drawing/2014/main" id="{00000000-0008-0000-0100-00000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299" name="Picture 3453" hidden="1">
          <a:extLst>
            <a:ext uri="{FF2B5EF4-FFF2-40B4-BE49-F238E27FC236}">
              <a16:creationId xmlns:a16="http://schemas.microsoft.com/office/drawing/2014/main" id="{00000000-0008-0000-0100-00000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0" name="Picture 3458" hidden="1">
          <a:extLst>
            <a:ext uri="{FF2B5EF4-FFF2-40B4-BE49-F238E27FC236}">
              <a16:creationId xmlns:a16="http://schemas.microsoft.com/office/drawing/2014/main" id="{00000000-0008-0000-0100-00000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1" name="Picture 3811" hidden="1">
          <a:extLst>
            <a:ext uri="{FF2B5EF4-FFF2-40B4-BE49-F238E27FC236}">
              <a16:creationId xmlns:a16="http://schemas.microsoft.com/office/drawing/2014/main" id="{00000000-0008-0000-0100-00000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2" name="Picture 3812" hidden="1">
          <a:extLst>
            <a:ext uri="{FF2B5EF4-FFF2-40B4-BE49-F238E27FC236}">
              <a16:creationId xmlns:a16="http://schemas.microsoft.com/office/drawing/2014/main" id="{00000000-0008-0000-0100-00000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3" name="Picture 3813" hidden="1">
          <a:extLst>
            <a:ext uri="{FF2B5EF4-FFF2-40B4-BE49-F238E27FC236}">
              <a16:creationId xmlns:a16="http://schemas.microsoft.com/office/drawing/2014/main" id="{00000000-0008-0000-0100-00000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4" name="Picture 3453" hidden="1">
          <a:extLst>
            <a:ext uri="{FF2B5EF4-FFF2-40B4-BE49-F238E27FC236}">
              <a16:creationId xmlns:a16="http://schemas.microsoft.com/office/drawing/2014/main" id="{00000000-0008-0000-0100-00000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5" name="Picture 3458" hidden="1">
          <a:extLst>
            <a:ext uri="{FF2B5EF4-FFF2-40B4-BE49-F238E27FC236}">
              <a16:creationId xmlns:a16="http://schemas.microsoft.com/office/drawing/2014/main" id="{00000000-0008-0000-0100-00000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6" name="Picture 3811" hidden="1">
          <a:extLst>
            <a:ext uri="{FF2B5EF4-FFF2-40B4-BE49-F238E27FC236}">
              <a16:creationId xmlns:a16="http://schemas.microsoft.com/office/drawing/2014/main" id="{00000000-0008-0000-0100-00000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7" name="Picture 3812" hidden="1">
          <a:extLst>
            <a:ext uri="{FF2B5EF4-FFF2-40B4-BE49-F238E27FC236}">
              <a16:creationId xmlns:a16="http://schemas.microsoft.com/office/drawing/2014/main" id="{00000000-0008-0000-0100-00000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8" name="Picture 3813" hidden="1">
          <a:extLst>
            <a:ext uri="{FF2B5EF4-FFF2-40B4-BE49-F238E27FC236}">
              <a16:creationId xmlns:a16="http://schemas.microsoft.com/office/drawing/2014/main" id="{00000000-0008-0000-0100-00000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09" name="Picture 3453" hidden="1">
          <a:extLst>
            <a:ext uri="{FF2B5EF4-FFF2-40B4-BE49-F238E27FC236}">
              <a16:creationId xmlns:a16="http://schemas.microsoft.com/office/drawing/2014/main" id="{00000000-0008-0000-0100-00000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0" name="Picture 3458" hidden="1">
          <a:extLst>
            <a:ext uri="{FF2B5EF4-FFF2-40B4-BE49-F238E27FC236}">
              <a16:creationId xmlns:a16="http://schemas.microsoft.com/office/drawing/2014/main" id="{00000000-0008-0000-0100-00000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1" name="Picture 3811" hidden="1">
          <a:extLst>
            <a:ext uri="{FF2B5EF4-FFF2-40B4-BE49-F238E27FC236}">
              <a16:creationId xmlns:a16="http://schemas.microsoft.com/office/drawing/2014/main" id="{00000000-0008-0000-0100-00000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2" name="Picture 3812" hidden="1">
          <a:extLst>
            <a:ext uri="{FF2B5EF4-FFF2-40B4-BE49-F238E27FC236}">
              <a16:creationId xmlns:a16="http://schemas.microsoft.com/office/drawing/2014/main" id="{00000000-0008-0000-0100-00001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3" name="Picture 3813" hidden="1">
          <a:extLst>
            <a:ext uri="{FF2B5EF4-FFF2-40B4-BE49-F238E27FC236}">
              <a16:creationId xmlns:a16="http://schemas.microsoft.com/office/drawing/2014/main" id="{00000000-0008-0000-0100-00001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4" name="Picture 3453" hidden="1">
          <a:extLst>
            <a:ext uri="{FF2B5EF4-FFF2-40B4-BE49-F238E27FC236}">
              <a16:creationId xmlns:a16="http://schemas.microsoft.com/office/drawing/2014/main" id="{00000000-0008-0000-0100-00001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5" name="Picture 3458" hidden="1">
          <a:extLst>
            <a:ext uri="{FF2B5EF4-FFF2-40B4-BE49-F238E27FC236}">
              <a16:creationId xmlns:a16="http://schemas.microsoft.com/office/drawing/2014/main" id="{00000000-0008-0000-0100-00001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6" name="Picture 3811" hidden="1">
          <a:extLst>
            <a:ext uri="{FF2B5EF4-FFF2-40B4-BE49-F238E27FC236}">
              <a16:creationId xmlns:a16="http://schemas.microsoft.com/office/drawing/2014/main" id="{00000000-0008-0000-0100-00001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7" name="Picture 3812" hidden="1">
          <a:extLst>
            <a:ext uri="{FF2B5EF4-FFF2-40B4-BE49-F238E27FC236}">
              <a16:creationId xmlns:a16="http://schemas.microsoft.com/office/drawing/2014/main" id="{00000000-0008-0000-0100-00001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8" name="Picture 3813" hidden="1">
          <a:extLst>
            <a:ext uri="{FF2B5EF4-FFF2-40B4-BE49-F238E27FC236}">
              <a16:creationId xmlns:a16="http://schemas.microsoft.com/office/drawing/2014/main" id="{00000000-0008-0000-0100-00001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19" name="Picture 3453" hidden="1">
          <a:extLst>
            <a:ext uri="{FF2B5EF4-FFF2-40B4-BE49-F238E27FC236}">
              <a16:creationId xmlns:a16="http://schemas.microsoft.com/office/drawing/2014/main" id="{00000000-0008-0000-0100-00001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0" name="Picture 3458" hidden="1">
          <a:extLst>
            <a:ext uri="{FF2B5EF4-FFF2-40B4-BE49-F238E27FC236}">
              <a16:creationId xmlns:a16="http://schemas.microsoft.com/office/drawing/2014/main" id="{00000000-0008-0000-0100-00001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1" name="Picture 3811" hidden="1">
          <a:extLst>
            <a:ext uri="{FF2B5EF4-FFF2-40B4-BE49-F238E27FC236}">
              <a16:creationId xmlns:a16="http://schemas.microsoft.com/office/drawing/2014/main" id="{00000000-0008-0000-0100-00001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2" name="Picture 3812" hidden="1">
          <a:extLst>
            <a:ext uri="{FF2B5EF4-FFF2-40B4-BE49-F238E27FC236}">
              <a16:creationId xmlns:a16="http://schemas.microsoft.com/office/drawing/2014/main" id="{00000000-0008-0000-0100-00001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3" name="Picture 3813" hidden="1">
          <a:extLst>
            <a:ext uri="{FF2B5EF4-FFF2-40B4-BE49-F238E27FC236}">
              <a16:creationId xmlns:a16="http://schemas.microsoft.com/office/drawing/2014/main" id="{00000000-0008-0000-0100-00001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4" name="Picture 3383" hidden="1">
          <a:extLst>
            <a:ext uri="{FF2B5EF4-FFF2-40B4-BE49-F238E27FC236}">
              <a16:creationId xmlns:a16="http://schemas.microsoft.com/office/drawing/2014/main" id="{00000000-0008-0000-0100-00001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5" name="Picture 3388" hidden="1">
          <a:extLst>
            <a:ext uri="{FF2B5EF4-FFF2-40B4-BE49-F238E27FC236}">
              <a16:creationId xmlns:a16="http://schemas.microsoft.com/office/drawing/2014/main" id="{00000000-0008-0000-0100-00001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6" name="Picture 3790" hidden="1">
          <a:extLst>
            <a:ext uri="{FF2B5EF4-FFF2-40B4-BE49-F238E27FC236}">
              <a16:creationId xmlns:a16="http://schemas.microsoft.com/office/drawing/2014/main" id="{00000000-0008-0000-0100-00001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7" name="Picture 3791" hidden="1">
          <a:extLst>
            <a:ext uri="{FF2B5EF4-FFF2-40B4-BE49-F238E27FC236}">
              <a16:creationId xmlns:a16="http://schemas.microsoft.com/office/drawing/2014/main" id="{00000000-0008-0000-0100-00001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8" name="Picture 3393" hidden="1">
          <a:extLst>
            <a:ext uri="{FF2B5EF4-FFF2-40B4-BE49-F238E27FC236}">
              <a16:creationId xmlns:a16="http://schemas.microsoft.com/office/drawing/2014/main" id="{00000000-0008-0000-0100-00002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29" name="Picture 3398" hidden="1">
          <a:extLst>
            <a:ext uri="{FF2B5EF4-FFF2-40B4-BE49-F238E27FC236}">
              <a16:creationId xmlns:a16="http://schemas.microsoft.com/office/drawing/2014/main" id="{00000000-0008-0000-0100-00002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30" name="Picture 3793" hidden="1">
          <a:extLst>
            <a:ext uri="{FF2B5EF4-FFF2-40B4-BE49-F238E27FC236}">
              <a16:creationId xmlns:a16="http://schemas.microsoft.com/office/drawing/2014/main" id="{00000000-0008-0000-0100-00002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31" name="Picture 3794" hidden="1">
          <a:extLst>
            <a:ext uri="{FF2B5EF4-FFF2-40B4-BE49-F238E27FC236}">
              <a16:creationId xmlns:a16="http://schemas.microsoft.com/office/drawing/2014/main" id="{00000000-0008-0000-0100-00002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32" name="Picture 3795" hidden="1">
          <a:extLst>
            <a:ext uri="{FF2B5EF4-FFF2-40B4-BE49-F238E27FC236}">
              <a16:creationId xmlns:a16="http://schemas.microsoft.com/office/drawing/2014/main" id="{00000000-0008-0000-0100-00002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33" name="Picture 3423" hidden="1">
          <a:extLst>
            <a:ext uri="{FF2B5EF4-FFF2-40B4-BE49-F238E27FC236}">
              <a16:creationId xmlns:a16="http://schemas.microsoft.com/office/drawing/2014/main" id="{00000000-0008-0000-0100-00002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34" name="Picture 3428" hidden="1">
          <a:extLst>
            <a:ext uri="{FF2B5EF4-FFF2-40B4-BE49-F238E27FC236}">
              <a16:creationId xmlns:a16="http://schemas.microsoft.com/office/drawing/2014/main" id="{00000000-0008-0000-0100-00002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35" name="Picture 3802" hidden="1">
          <a:extLst>
            <a:ext uri="{FF2B5EF4-FFF2-40B4-BE49-F238E27FC236}">
              <a16:creationId xmlns:a16="http://schemas.microsoft.com/office/drawing/2014/main" id="{00000000-0008-0000-0100-00002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36" name="Picture 3803" hidden="1">
          <a:extLst>
            <a:ext uri="{FF2B5EF4-FFF2-40B4-BE49-F238E27FC236}">
              <a16:creationId xmlns:a16="http://schemas.microsoft.com/office/drawing/2014/main" id="{00000000-0008-0000-0100-00002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37" name="Picture 3804" hidden="1">
          <a:extLst>
            <a:ext uri="{FF2B5EF4-FFF2-40B4-BE49-F238E27FC236}">
              <a16:creationId xmlns:a16="http://schemas.microsoft.com/office/drawing/2014/main" id="{00000000-0008-0000-0100-00002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38" name="Picture 3393" hidden="1">
          <a:extLst>
            <a:ext uri="{FF2B5EF4-FFF2-40B4-BE49-F238E27FC236}">
              <a16:creationId xmlns:a16="http://schemas.microsoft.com/office/drawing/2014/main" id="{00000000-0008-0000-0100-00002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39" name="Picture 3398" hidden="1">
          <a:extLst>
            <a:ext uri="{FF2B5EF4-FFF2-40B4-BE49-F238E27FC236}">
              <a16:creationId xmlns:a16="http://schemas.microsoft.com/office/drawing/2014/main" id="{00000000-0008-0000-0100-00002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0" name="Picture 3793" hidden="1">
          <a:extLst>
            <a:ext uri="{FF2B5EF4-FFF2-40B4-BE49-F238E27FC236}">
              <a16:creationId xmlns:a16="http://schemas.microsoft.com/office/drawing/2014/main" id="{00000000-0008-0000-0100-00002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1" name="Picture 3794" hidden="1">
          <a:extLst>
            <a:ext uri="{FF2B5EF4-FFF2-40B4-BE49-F238E27FC236}">
              <a16:creationId xmlns:a16="http://schemas.microsoft.com/office/drawing/2014/main" id="{00000000-0008-0000-0100-00002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2" name="Picture 3795" hidden="1">
          <a:extLst>
            <a:ext uri="{FF2B5EF4-FFF2-40B4-BE49-F238E27FC236}">
              <a16:creationId xmlns:a16="http://schemas.microsoft.com/office/drawing/2014/main" id="{00000000-0008-0000-0100-00002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3" name="Picture 3423" hidden="1">
          <a:extLst>
            <a:ext uri="{FF2B5EF4-FFF2-40B4-BE49-F238E27FC236}">
              <a16:creationId xmlns:a16="http://schemas.microsoft.com/office/drawing/2014/main" id="{00000000-0008-0000-0100-00002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4" name="Picture 3428" hidden="1">
          <a:extLst>
            <a:ext uri="{FF2B5EF4-FFF2-40B4-BE49-F238E27FC236}">
              <a16:creationId xmlns:a16="http://schemas.microsoft.com/office/drawing/2014/main" id="{00000000-0008-0000-0100-00003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5" name="Picture 3802" hidden="1">
          <a:extLst>
            <a:ext uri="{FF2B5EF4-FFF2-40B4-BE49-F238E27FC236}">
              <a16:creationId xmlns:a16="http://schemas.microsoft.com/office/drawing/2014/main" id="{00000000-0008-0000-0100-00003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6" name="Picture 3803" hidden="1">
          <a:extLst>
            <a:ext uri="{FF2B5EF4-FFF2-40B4-BE49-F238E27FC236}">
              <a16:creationId xmlns:a16="http://schemas.microsoft.com/office/drawing/2014/main" id="{00000000-0008-0000-0100-00003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7" name="Picture 3804" hidden="1">
          <a:extLst>
            <a:ext uri="{FF2B5EF4-FFF2-40B4-BE49-F238E27FC236}">
              <a16:creationId xmlns:a16="http://schemas.microsoft.com/office/drawing/2014/main" id="{00000000-0008-0000-0100-00003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8" name="Picture 3463" hidden="1">
          <a:extLst>
            <a:ext uri="{FF2B5EF4-FFF2-40B4-BE49-F238E27FC236}">
              <a16:creationId xmlns:a16="http://schemas.microsoft.com/office/drawing/2014/main" id="{00000000-0008-0000-0100-00003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49" name="Picture 3468" hidden="1">
          <a:extLst>
            <a:ext uri="{FF2B5EF4-FFF2-40B4-BE49-F238E27FC236}">
              <a16:creationId xmlns:a16="http://schemas.microsoft.com/office/drawing/2014/main" id="{00000000-0008-0000-0100-00003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0" name="Picture 3814" hidden="1">
          <a:extLst>
            <a:ext uri="{FF2B5EF4-FFF2-40B4-BE49-F238E27FC236}">
              <a16:creationId xmlns:a16="http://schemas.microsoft.com/office/drawing/2014/main" id="{00000000-0008-0000-0100-00003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1" name="Picture 3815" hidden="1">
          <a:extLst>
            <a:ext uri="{FF2B5EF4-FFF2-40B4-BE49-F238E27FC236}">
              <a16:creationId xmlns:a16="http://schemas.microsoft.com/office/drawing/2014/main" id="{00000000-0008-0000-0100-00003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2" name="Picture 3816" hidden="1">
          <a:extLst>
            <a:ext uri="{FF2B5EF4-FFF2-40B4-BE49-F238E27FC236}">
              <a16:creationId xmlns:a16="http://schemas.microsoft.com/office/drawing/2014/main" id="{00000000-0008-0000-0100-00003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3" name="Picture 3453" hidden="1">
          <a:extLst>
            <a:ext uri="{FF2B5EF4-FFF2-40B4-BE49-F238E27FC236}">
              <a16:creationId xmlns:a16="http://schemas.microsoft.com/office/drawing/2014/main" id="{00000000-0008-0000-0100-00003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4" name="Picture 3458" hidden="1">
          <a:extLst>
            <a:ext uri="{FF2B5EF4-FFF2-40B4-BE49-F238E27FC236}">
              <a16:creationId xmlns:a16="http://schemas.microsoft.com/office/drawing/2014/main" id="{00000000-0008-0000-0100-00003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5" name="Picture 3811" hidden="1">
          <a:extLst>
            <a:ext uri="{FF2B5EF4-FFF2-40B4-BE49-F238E27FC236}">
              <a16:creationId xmlns:a16="http://schemas.microsoft.com/office/drawing/2014/main" id="{00000000-0008-0000-0100-00003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6" name="Picture 3812" hidden="1">
          <a:extLst>
            <a:ext uri="{FF2B5EF4-FFF2-40B4-BE49-F238E27FC236}">
              <a16:creationId xmlns:a16="http://schemas.microsoft.com/office/drawing/2014/main" id="{00000000-0008-0000-0100-00003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7" name="Picture 3813" hidden="1">
          <a:extLst>
            <a:ext uri="{FF2B5EF4-FFF2-40B4-BE49-F238E27FC236}">
              <a16:creationId xmlns:a16="http://schemas.microsoft.com/office/drawing/2014/main" id="{00000000-0008-0000-0100-00003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8" name="Picture 3458" hidden="1">
          <a:extLst>
            <a:ext uri="{FF2B5EF4-FFF2-40B4-BE49-F238E27FC236}">
              <a16:creationId xmlns:a16="http://schemas.microsoft.com/office/drawing/2014/main" id="{00000000-0008-0000-0100-00003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59" name="Picture 3812" hidden="1">
          <a:extLst>
            <a:ext uri="{FF2B5EF4-FFF2-40B4-BE49-F238E27FC236}">
              <a16:creationId xmlns:a16="http://schemas.microsoft.com/office/drawing/2014/main" id="{00000000-0008-0000-0100-00003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0" name="Picture 3813" hidden="1">
          <a:extLst>
            <a:ext uri="{FF2B5EF4-FFF2-40B4-BE49-F238E27FC236}">
              <a16:creationId xmlns:a16="http://schemas.microsoft.com/office/drawing/2014/main" id="{00000000-0008-0000-0100-00004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1" name="Picture 3453" hidden="1">
          <a:extLst>
            <a:ext uri="{FF2B5EF4-FFF2-40B4-BE49-F238E27FC236}">
              <a16:creationId xmlns:a16="http://schemas.microsoft.com/office/drawing/2014/main" id="{00000000-0008-0000-0100-00004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2" name="Picture 3458" hidden="1">
          <a:extLst>
            <a:ext uri="{FF2B5EF4-FFF2-40B4-BE49-F238E27FC236}">
              <a16:creationId xmlns:a16="http://schemas.microsoft.com/office/drawing/2014/main" id="{00000000-0008-0000-0100-00004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3" name="Picture 3811" hidden="1">
          <a:extLst>
            <a:ext uri="{FF2B5EF4-FFF2-40B4-BE49-F238E27FC236}">
              <a16:creationId xmlns:a16="http://schemas.microsoft.com/office/drawing/2014/main" id="{00000000-0008-0000-0100-00004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4" name="Picture 3812" hidden="1">
          <a:extLst>
            <a:ext uri="{FF2B5EF4-FFF2-40B4-BE49-F238E27FC236}">
              <a16:creationId xmlns:a16="http://schemas.microsoft.com/office/drawing/2014/main" id="{00000000-0008-0000-0100-00004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5" name="Picture 3813" hidden="1">
          <a:extLst>
            <a:ext uri="{FF2B5EF4-FFF2-40B4-BE49-F238E27FC236}">
              <a16:creationId xmlns:a16="http://schemas.microsoft.com/office/drawing/2014/main" id="{00000000-0008-0000-0100-00004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6" name="Picture 3453" hidden="1">
          <a:extLst>
            <a:ext uri="{FF2B5EF4-FFF2-40B4-BE49-F238E27FC236}">
              <a16:creationId xmlns:a16="http://schemas.microsoft.com/office/drawing/2014/main" id="{00000000-0008-0000-0100-00004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7" name="Picture 3458" hidden="1">
          <a:extLst>
            <a:ext uri="{FF2B5EF4-FFF2-40B4-BE49-F238E27FC236}">
              <a16:creationId xmlns:a16="http://schemas.microsoft.com/office/drawing/2014/main" id="{00000000-0008-0000-0100-00004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8" name="Picture 3811" hidden="1">
          <a:extLst>
            <a:ext uri="{FF2B5EF4-FFF2-40B4-BE49-F238E27FC236}">
              <a16:creationId xmlns:a16="http://schemas.microsoft.com/office/drawing/2014/main" id="{00000000-0008-0000-0100-00004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69" name="Picture 3812" hidden="1">
          <a:extLst>
            <a:ext uri="{FF2B5EF4-FFF2-40B4-BE49-F238E27FC236}">
              <a16:creationId xmlns:a16="http://schemas.microsoft.com/office/drawing/2014/main" id="{00000000-0008-0000-0100-00004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70" name="Picture 3813" hidden="1">
          <a:extLst>
            <a:ext uri="{FF2B5EF4-FFF2-40B4-BE49-F238E27FC236}">
              <a16:creationId xmlns:a16="http://schemas.microsoft.com/office/drawing/2014/main" id="{00000000-0008-0000-0100-00004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71" name="Picture 3453" hidden="1">
          <a:extLst>
            <a:ext uri="{FF2B5EF4-FFF2-40B4-BE49-F238E27FC236}">
              <a16:creationId xmlns:a16="http://schemas.microsoft.com/office/drawing/2014/main" id="{00000000-0008-0000-0100-00004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72" name="Picture 3458" hidden="1">
          <a:extLst>
            <a:ext uri="{FF2B5EF4-FFF2-40B4-BE49-F238E27FC236}">
              <a16:creationId xmlns:a16="http://schemas.microsoft.com/office/drawing/2014/main" id="{00000000-0008-0000-0100-00004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73" name="Picture 3811" hidden="1">
          <a:extLst>
            <a:ext uri="{FF2B5EF4-FFF2-40B4-BE49-F238E27FC236}">
              <a16:creationId xmlns:a16="http://schemas.microsoft.com/office/drawing/2014/main" id="{00000000-0008-0000-0100-00004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74" name="Picture 3812" hidden="1">
          <a:extLst>
            <a:ext uri="{FF2B5EF4-FFF2-40B4-BE49-F238E27FC236}">
              <a16:creationId xmlns:a16="http://schemas.microsoft.com/office/drawing/2014/main" id="{00000000-0008-0000-0100-00004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375" name="Picture 3813" hidden="1">
          <a:extLst>
            <a:ext uri="{FF2B5EF4-FFF2-40B4-BE49-F238E27FC236}">
              <a16:creationId xmlns:a16="http://schemas.microsoft.com/office/drawing/2014/main" id="{00000000-0008-0000-0100-00004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76" name="Picture 3393" hidden="1">
          <a:extLst>
            <a:ext uri="{FF2B5EF4-FFF2-40B4-BE49-F238E27FC236}">
              <a16:creationId xmlns:a16="http://schemas.microsoft.com/office/drawing/2014/main" id="{00000000-0008-0000-0100-00005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77" name="Picture 3398" hidden="1">
          <a:extLst>
            <a:ext uri="{FF2B5EF4-FFF2-40B4-BE49-F238E27FC236}">
              <a16:creationId xmlns:a16="http://schemas.microsoft.com/office/drawing/2014/main" id="{00000000-0008-0000-0100-00005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78" name="Picture 3793" hidden="1">
          <a:extLst>
            <a:ext uri="{FF2B5EF4-FFF2-40B4-BE49-F238E27FC236}">
              <a16:creationId xmlns:a16="http://schemas.microsoft.com/office/drawing/2014/main" id="{00000000-0008-0000-0100-00005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79" name="Picture 3794" hidden="1">
          <a:extLst>
            <a:ext uri="{FF2B5EF4-FFF2-40B4-BE49-F238E27FC236}">
              <a16:creationId xmlns:a16="http://schemas.microsoft.com/office/drawing/2014/main" id="{00000000-0008-0000-0100-00005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0" name="Picture 3795" hidden="1">
          <a:extLst>
            <a:ext uri="{FF2B5EF4-FFF2-40B4-BE49-F238E27FC236}">
              <a16:creationId xmlns:a16="http://schemas.microsoft.com/office/drawing/2014/main" id="{00000000-0008-0000-0100-00005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1" name="Picture 3423" hidden="1">
          <a:extLst>
            <a:ext uri="{FF2B5EF4-FFF2-40B4-BE49-F238E27FC236}">
              <a16:creationId xmlns:a16="http://schemas.microsoft.com/office/drawing/2014/main" id="{00000000-0008-0000-0100-00005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2" name="Picture 3428" hidden="1">
          <a:extLst>
            <a:ext uri="{FF2B5EF4-FFF2-40B4-BE49-F238E27FC236}">
              <a16:creationId xmlns:a16="http://schemas.microsoft.com/office/drawing/2014/main" id="{00000000-0008-0000-0100-00005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3" name="Picture 3803" hidden="1">
          <a:extLst>
            <a:ext uri="{FF2B5EF4-FFF2-40B4-BE49-F238E27FC236}">
              <a16:creationId xmlns:a16="http://schemas.microsoft.com/office/drawing/2014/main" id="{00000000-0008-0000-0100-00005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4" name="Picture 3804" hidden="1">
          <a:extLst>
            <a:ext uri="{FF2B5EF4-FFF2-40B4-BE49-F238E27FC236}">
              <a16:creationId xmlns:a16="http://schemas.microsoft.com/office/drawing/2014/main" id="{00000000-0008-0000-0100-00005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5" name="Picture 3463" hidden="1">
          <a:extLst>
            <a:ext uri="{FF2B5EF4-FFF2-40B4-BE49-F238E27FC236}">
              <a16:creationId xmlns:a16="http://schemas.microsoft.com/office/drawing/2014/main" id="{00000000-0008-0000-0100-00005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6" name="Picture 3468" hidden="1">
          <a:extLst>
            <a:ext uri="{FF2B5EF4-FFF2-40B4-BE49-F238E27FC236}">
              <a16:creationId xmlns:a16="http://schemas.microsoft.com/office/drawing/2014/main" id="{00000000-0008-0000-0100-00005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7" name="Picture 3814" hidden="1">
          <a:extLst>
            <a:ext uri="{FF2B5EF4-FFF2-40B4-BE49-F238E27FC236}">
              <a16:creationId xmlns:a16="http://schemas.microsoft.com/office/drawing/2014/main" id="{00000000-0008-0000-0100-00005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8" name="Picture 3815" hidden="1">
          <a:extLst>
            <a:ext uri="{FF2B5EF4-FFF2-40B4-BE49-F238E27FC236}">
              <a16:creationId xmlns:a16="http://schemas.microsoft.com/office/drawing/2014/main" id="{00000000-0008-0000-0100-00005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89" name="Picture 3816" hidden="1">
          <a:extLst>
            <a:ext uri="{FF2B5EF4-FFF2-40B4-BE49-F238E27FC236}">
              <a16:creationId xmlns:a16="http://schemas.microsoft.com/office/drawing/2014/main" id="{00000000-0008-0000-0100-00005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0" name="Picture 3453" hidden="1">
          <a:extLst>
            <a:ext uri="{FF2B5EF4-FFF2-40B4-BE49-F238E27FC236}">
              <a16:creationId xmlns:a16="http://schemas.microsoft.com/office/drawing/2014/main" id="{00000000-0008-0000-0100-00005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1" name="Picture 3458" hidden="1">
          <a:extLst>
            <a:ext uri="{FF2B5EF4-FFF2-40B4-BE49-F238E27FC236}">
              <a16:creationId xmlns:a16="http://schemas.microsoft.com/office/drawing/2014/main" id="{00000000-0008-0000-0100-00005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2" name="Picture 3811" hidden="1">
          <a:extLst>
            <a:ext uri="{FF2B5EF4-FFF2-40B4-BE49-F238E27FC236}">
              <a16:creationId xmlns:a16="http://schemas.microsoft.com/office/drawing/2014/main" id="{00000000-0008-0000-0100-00006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3" name="Picture 3812" hidden="1">
          <a:extLst>
            <a:ext uri="{FF2B5EF4-FFF2-40B4-BE49-F238E27FC236}">
              <a16:creationId xmlns:a16="http://schemas.microsoft.com/office/drawing/2014/main" id="{00000000-0008-0000-0100-00006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4" name="Picture 3813" hidden="1">
          <a:extLst>
            <a:ext uri="{FF2B5EF4-FFF2-40B4-BE49-F238E27FC236}">
              <a16:creationId xmlns:a16="http://schemas.microsoft.com/office/drawing/2014/main" id="{00000000-0008-0000-0100-00006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5" name="Picture 3453" hidden="1">
          <a:extLst>
            <a:ext uri="{FF2B5EF4-FFF2-40B4-BE49-F238E27FC236}">
              <a16:creationId xmlns:a16="http://schemas.microsoft.com/office/drawing/2014/main" id="{00000000-0008-0000-0100-00006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6" name="Picture 3458" hidden="1">
          <a:extLst>
            <a:ext uri="{FF2B5EF4-FFF2-40B4-BE49-F238E27FC236}">
              <a16:creationId xmlns:a16="http://schemas.microsoft.com/office/drawing/2014/main" id="{00000000-0008-0000-0100-00006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7" name="Picture 3811" hidden="1">
          <a:extLst>
            <a:ext uri="{FF2B5EF4-FFF2-40B4-BE49-F238E27FC236}">
              <a16:creationId xmlns:a16="http://schemas.microsoft.com/office/drawing/2014/main" id="{00000000-0008-0000-0100-00006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8" name="Picture 3812" hidden="1">
          <a:extLst>
            <a:ext uri="{FF2B5EF4-FFF2-40B4-BE49-F238E27FC236}">
              <a16:creationId xmlns:a16="http://schemas.microsoft.com/office/drawing/2014/main" id="{00000000-0008-0000-0100-00006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399" name="Picture 3813" hidden="1">
          <a:extLst>
            <a:ext uri="{FF2B5EF4-FFF2-40B4-BE49-F238E27FC236}">
              <a16:creationId xmlns:a16="http://schemas.microsoft.com/office/drawing/2014/main" id="{00000000-0008-0000-0100-00006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0" name="Picture 3453" hidden="1">
          <a:extLst>
            <a:ext uri="{FF2B5EF4-FFF2-40B4-BE49-F238E27FC236}">
              <a16:creationId xmlns:a16="http://schemas.microsoft.com/office/drawing/2014/main" id="{00000000-0008-0000-0100-00006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1" name="Picture 3458" hidden="1">
          <a:extLst>
            <a:ext uri="{FF2B5EF4-FFF2-40B4-BE49-F238E27FC236}">
              <a16:creationId xmlns:a16="http://schemas.microsoft.com/office/drawing/2014/main" id="{00000000-0008-0000-0100-00006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2" name="Picture 3811" hidden="1">
          <a:extLst>
            <a:ext uri="{FF2B5EF4-FFF2-40B4-BE49-F238E27FC236}">
              <a16:creationId xmlns:a16="http://schemas.microsoft.com/office/drawing/2014/main" id="{00000000-0008-0000-0100-00006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3" name="Picture 3812" hidden="1">
          <a:extLst>
            <a:ext uri="{FF2B5EF4-FFF2-40B4-BE49-F238E27FC236}">
              <a16:creationId xmlns:a16="http://schemas.microsoft.com/office/drawing/2014/main" id="{00000000-0008-0000-0100-00006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4" name="Picture 3813" hidden="1">
          <a:extLst>
            <a:ext uri="{FF2B5EF4-FFF2-40B4-BE49-F238E27FC236}">
              <a16:creationId xmlns:a16="http://schemas.microsoft.com/office/drawing/2014/main" id="{00000000-0008-0000-0100-00006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5" name="Picture 3453" hidden="1">
          <a:extLst>
            <a:ext uri="{FF2B5EF4-FFF2-40B4-BE49-F238E27FC236}">
              <a16:creationId xmlns:a16="http://schemas.microsoft.com/office/drawing/2014/main" id="{00000000-0008-0000-0100-00006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6" name="Picture 3458" hidden="1">
          <a:extLst>
            <a:ext uri="{FF2B5EF4-FFF2-40B4-BE49-F238E27FC236}">
              <a16:creationId xmlns:a16="http://schemas.microsoft.com/office/drawing/2014/main" id="{00000000-0008-0000-0100-00006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7" name="Picture 3811" hidden="1">
          <a:extLst>
            <a:ext uri="{FF2B5EF4-FFF2-40B4-BE49-F238E27FC236}">
              <a16:creationId xmlns:a16="http://schemas.microsoft.com/office/drawing/2014/main" id="{00000000-0008-0000-0100-00006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8" name="Picture 3812" hidden="1">
          <a:extLst>
            <a:ext uri="{FF2B5EF4-FFF2-40B4-BE49-F238E27FC236}">
              <a16:creationId xmlns:a16="http://schemas.microsoft.com/office/drawing/2014/main" id="{00000000-0008-0000-0100-00007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09" name="Picture 3813" hidden="1">
          <a:extLst>
            <a:ext uri="{FF2B5EF4-FFF2-40B4-BE49-F238E27FC236}">
              <a16:creationId xmlns:a16="http://schemas.microsoft.com/office/drawing/2014/main" id="{00000000-0008-0000-0100-00007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10" name="Picture 3453" hidden="1">
          <a:extLst>
            <a:ext uri="{FF2B5EF4-FFF2-40B4-BE49-F238E27FC236}">
              <a16:creationId xmlns:a16="http://schemas.microsoft.com/office/drawing/2014/main" id="{00000000-0008-0000-0100-00007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11" name="Picture 3458" hidden="1">
          <a:extLst>
            <a:ext uri="{FF2B5EF4-FFF2-40B4-BE49-F238E27FC236}">
              <a16:creationId xmlns:a16="http://schemas.microsoft.com/office/drawing/2014/main" id="{00000000-0008-0000-0100-00007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12" name="Picture 3811" hidden="1">
          <a:extLst>
            <a:ext uri="{FF2B5EF4-FFF2-40B4-BE49-F238E27FC236}">
              <a16:creationId xmlns:a16="http://schemas.microsoft.com/office/drawing/2014/main" id="{00000000-0008-0000-0100-00007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13" name="Picture 3393" hidden="1">
          <a:extLst>
            <a:ext uri="{FF2B5EF4-FFF2-40B4-BE49-F238E27FC236}">
              <a16:creationId xmlns:a16="http://schemas.microsoft.com/office/drawing/2014/main" id="{00000000-0008-0000-0100-00007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14" name="Picture 3398" hidden="1">
          <a:extLst>
            <a:ext uri="{FF2B5EF4-FFF2-40B4-BE49-F238E27FC236}">
              <a16:creationId xmlns:a16="http://schemas.microsoft.com/office/drawing/2014/main" id="{00000000-0008-0000-0100-00007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15" name="Picture 3793" hidden="1">
          <a:extLst>
            <a:ext uri="{FF2B5EF4-FFF2-40B4-BE49-F238E27FC236}">
              <a16:creationId xmlns:a16="http://schemas.microsoft.com/office/drawing/2014/main" id="{00000000-0008-0000-0100-00007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16" name="Picture 3794" hidden="1">
          <a:extLst>
            <a:ext uri="{FF2B5EF4-FFF2-40B4-BE49-F238E27FC236}">
              <a16:creationId xmlns:a16="http://schemas.microsoft.com/office/drawing/2014/main" id="{00000000-0008-0000-0100-00007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17" name="Picture 3795" hidden="1">
          <a:extLst>
            <a:ext uri="{FF2B5EF4-FFF2-40B4-BE49-F238E27FC236}">
              <a16:creationId xmlns:a16="http://schemas.microsoft.com/office/drawing/2014/main" id="{00000000-0008-0000-0100-00007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18" name="Picture 3423" hidden="1">
          <a:extLst>
            <a:ext uri="{FF2B5EF4-FFF2-40B4-BE49-F238E27FC236}">
              <a16:creationId xmlns:a16="http://schemas.microsoft.com/office/drawing/2014/main" id="{00000000-0008-0000-0100-00007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19" name="Picture 3428" hidden="1">
          <a:extLst>
            <a:ext uri="{FF2B5EF4-FFF2-40B4-BE49-F238E27FC236}">
              <a16:creationId xmlns:a16="http://schemas.microsoft.com/office/drawing/2014/main" id="{00000000-0008-0000-0100-00007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0" name="Picture 3802" hidden="1">
          <a:extLst>
            <a:ext uri="{FF2B5EF4-FFF2-40B4-BE49-F238E27FC236}">
              <a16:creationId xmlns:a16="http://schemas.microsoft.com/office/drawing/2014/main" id="{00000000-0008-0000-0100-00007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1" name="Picture 3803" hidden="1">
          <a:extLst>
            <a:ext uri="{FF2B5EF4-FFF2-40B4-BE49-F238E27FC236}">
              <a16:creationId xmlns:a16="http://schemas.microsoft.com/office/drawing/2014/main" id="{00000000-0008-0000-0100-00007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2" name="Picture 3804" hidden="1">
          <a:extLst>
            <a:ext uri="{FF2B5EF4-FFF2-40B4-BE49-F238E27FC236}">
              <a16:creationId xmlns:a16="http://schemas.microsoft.com/office/drawing/2014/main" id="{00000000-0008-0000-0100-00007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3" name="Picture 3463" hidden="1">
          <a:extLst>
            <a:ext uri="{FF2B5EF4-FFF2-40B4-BE49-F238E27FC236}">
              <a16:creationId xmlns:a16="http://schemas.microsoft.com/office/drawing/2014/main" id="{00000000-0008-0000-0100-00007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4" name="Picture 3468" hidden="1">
          <a:extLst>
            <a:ext uri="{FF2B5EF4-FFF2-40B4-BE49-F238E27FC236}">
              <a16:creationId xmlns:a16="http://schemas.microsoft.com/office/drawing/2014/main" id="{00000000-0008-0000-0100-00008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5" name="Picture 3814" hidden="1">
          <a:extLst>
            <a:ext uri="{FF2B5EF4-FFF2-40B4-BE49-F238E27FC236}">
              <a16:creationId xmlns:a16="http://schemas.microsoft.com/office/drawing/2014/main" id="{00000000-0008-0000-0100-00008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6" name="Picture 3815" hidden="1">
          <a:extLst>
            <a:ext uri="{FF2B5EF4-FFF2-40B4-BE49-F238E27FC236}">
              <a16:creationId xmlns:a16="http://schemas.microsoft.com/office/drawing/2014/main" id="{00000000-0008-0000-0100-00008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7" name="Picture 3816" hidden="1">
          <a:extLst>
            <a:ext uri="{FF2B5EF4-FFF2-40B4-BE49-F238E27FC236}">
              <a16:creationId xmlns:a16="http://schemas.microsoft.com/office/drawing/2014/main" id="{00000000-0008-0000-0100-00008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8" name="Picture 3453" hidden="1">
          <a:extLst>
            <a:ext uri="{FF2B5EF4-FFF2-40B4-BE49-F238E27FC236}">
              <a16:creationId xmlns:a16="http://schemas.microsoft.com/office/drawing/2014/main" id="{00000000-0008-0000-0100-00008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29" name="Picture 3458" hidden="1">
          <a:extLst>
            <a:ext uri="{FF2B5EF4-FFF2-40B4-BE49-F238E27FC236}">
              <a16:creationId xmlns:a16="http://schemas.microsoft.com/office/drawing/2014/main" id="{00000000-0008-0000-0100-00008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0" name="Picture 3811" hidden="1">
          <a:extLst>
            <a:ext uri="{FF2B5EF4-FFF2-40B4-BE49-F238E27FC236}">
              <a16:creationId xmlns:a16="http://schemas.microsoft.com/office/drawing/2014/main" id="{00000000-0008-0000-0100-00008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1" name="Picture 3812" hidden="1">
          <a:extLst>
            <a:ext uri="{FF2B5EF4-FFF2-40B4-BE49-F238E27FC236}">
              <a16:creationId xmlns:a16="http://schemas.microsoft.com/office/drawing/2014/main" id="{00000000-0008-0000-0100-00008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2" name="Picture 3813" hidden="1">
          <a:extLst>
            <a:ext uri="{FF2B5EF4-FFF2-40B4-BE49-F238E27FC236}">
              <a16:creationId xmlns:a16="http://schemas.microsoft.com/office/drawing/2014/main" id="{00000000-0008-0000-0100-00008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3" name="Picture 3453" hidden="1">
          <a:extLst>
            <a:ext uri="{FF2B5EF4-FFF2-40B4-BE49-F238E27FC236}">
              <a16:creationId xmlns:a16="http://schemas.microsoft.com/office/drawing/2014/main" id="{00000000-0008-0000-0100-00008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4" name="Picture 3458" hidden="1">
          <a:extLst>
            <a:ext uri="{FF2B5EF4-FFF2-40B4-BE49-F238E27FC236}">
              <a16:creationId xmlns:a16="http://schemas.microsoft.com/office/drawing/2014/main" id="{00000000-0008-0000-0100-00008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5" name="Picture 3811" hidden="1">
          <a:extLst>
            <a:ext uri="{FF2B5EF4-FFF2-40B4-BE49-F238E27FC236}">
              <a16:creationId xmlns:a16="http://schemas.microsoft.com/office/drawing/2014/main" id="{00000000-0008-0000-0100-00008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6" name="Picture 3812" hidden="1">
          <a:extLst>
            <a:ext uri="{FF2B5EF4-FFF2-40B4-BE49-F238E27FC236}">
              <a16:creationId xmlns:a16="http://schemas.microsoft.com/office/drawing/2014/main" id="{00000000-0008-0000-0100-00008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7" name="Picture 3813" hidden="1">
          <a:extLst>
            <a:ext uri="{FF2B5EF4-FFF2-40B4-BE49-F238E27FC236}">
              <a16:creationId xmlns:a16="http://schemas.microsoft.com/office/drawing/2014/main" id="{00000000-0008-0000-0100-00008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8" name="Picture 3453" hidden="1">
          <a:extLst>
            <a:ext uri="{FF2B5EF4-FFF2-40B4-BE49-F238E27FC236}">
              <a16:creationId xmlns:a16="http://schemas.microsoft.com/office/drawing/2014/main" id="{00000000-0008-0000-0100-00008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39" name="Picture 3458" hidden="1">
          <a:extLst>
            <a:ext uri="{FF2B5EF4-FFF2-40B4-BE49-F238E27FC236}">
              <a16:creationId xmlns:a16="http://schemas.microsoft.com/office/drawing/2014/main" id="{00000000-0008-0000-0100-00008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0" name="Picture 3811" hidden="1">
          <a:extLst>
            <a:ext uri="{FF2B5EF4-FFF2-40B4-BE49-F238E27FC236}">
              <a16:creationId xmlns:a16="http://schemas.microsoft.com/office/drawing/2014/main" id="{00000000-0008-0000-0100-00009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1" name="Picture 3812" hidden="1">
          <a:extLst>
            <a:ext uri="{FF2B5EF4-FFF2-40B4-BE49-F238E27FC236}">
              <a16:creationId xmlns:a16="http://schemas.microsoft.com/office/drawing/2014/main" id="{00000000-0008-0000-0100-00009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2" name="Picture 3813" hidden="1">
          <a:extLst>
            <a:ext uri="{FF2B5EF4-FFF2-40B4-BE49-F238E27FC236}">
              <a16:creationId xmlns:a16="http://schemas.microsoft.com/office/drawing/2014/main" id="{00000000-0008-0000-0100-00009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3" name="Picture 3453" hidden="1">
          <a:extLst>
            <a:ext uri="{FF2B5EF4-FFF2-40B4-BE49-F238E27FC236}">
              <a16:creationId xmlns:a16="http://schemas.microsoft.com/office/drawing/2014/main" id="{00000000-0008-0000-0100-00009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4" name="Picture 3458" hidden="1">
          <a:extLst>
            <a:ext uri="{FF2B5EF4-FFF2-40B4-BE49-F238E27FC236}">
              <a16:creationId xmlns:a16="http://schemas.microsoft.com/office/drawing/2014/main" id="{00000000-0008-0000-0100-00009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5" name="Picture 3811" hidden="1">
          <a:extLst>
            <a:ext uri="{FF2B5EF4-FFF2-40B4-BE49-F238E27FC236}">
              <a16:creationId xmlns:a16="http://schemas.microsoft.com/office/drawing/2014/main" id="{00000000-0008-0000-0100-00009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6" name="Picture 3812" hidden="1">
          <a:extLst>
            <a:ext uri="{FF2B5EF4-FFF2-40B4-BE49-F238E27FC236}">
              <a16:creationId xmlns:a16="http://schemas.microsoft.com/office/drawing/2014/main" id="{00000000-0008-0000-0100-00009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7" name="Picture 3813" hidden="1">
          <a:extLst>
            <a:ext uri="{FF2B5EF4-FFF2-40B4-BE49-F238E27FC236}">
              <a16:creationId xmlns:a16="http://schemas.microsoft.com/office/drawing/2014/main" id="{00000000-0008-0000-0100-00009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8" name="Picture 3453" hidden="1">
          <a:extLst>
            <a:ext uri="{FF2B5EF4-FFF2-40B4-BE49-F238E27FC236}">
              <a16:creationId xmlns:a16="http://schemas.microsoft.com/office/drawing/2014/main" id="{00000000-0008-0000-0100-00009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49" name="Picture 3458" hidden="1">
          <a:extLst>
            <a:ext uri="{FF2B5EF4-FFF2-40B4-BE49-F238E27FC236}">
              <a16:creationId xmlns:a16="http://schemas.microsoft.com/office/drawing/2014/main" id="{00000000-0008-0000-0100-00009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50" name="Picture 3811" hidden="1">
          <a:extLst>
            <a:ext uri="{FF2B5EF4-FFF2-40B4-BE49-F238E27FC236}">
              <a16:creationId xmlns:a16="http://schemas.microsoft.com/office/drawing/2014/main" id="{00000000-0008-0000-0100-00009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51" name="Picture 3812" hidden="1">
          <a:extLst>
            <a:ext uri="{FF2B5EF4-FFF2-40B4-BE49-F238E27FC236}">
              <a16:creationId xmlns:a16="http://schemas.microsoft.com/office/drawing/2014/main" id="{00000000-0008-0000-0100-00009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52" name="Picture 3813" hidden="1">
          <a:extLst>
            <a:ext uri="{FF2B5EF4-FFF2-40B4-BE49-F238E27FC236}">
              <a16:creationId xmlns:a16="http://schemas.microsoft.com/office/drawing/2014/main" id="{00000000-0008-0000-0100-00009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53" name="Picture 3383" hidden="1">
          <a:extLst>
            <a:ext uri="{FF2B5EF4-FFF2-40B4-BE49-F238E27FC236}">
              <a16:creationId xmlns:a16="http://schemas.microsoft.com/office/drawing/2014/main" id="{00000000-0008-0000-0100-00009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54" name="Picture 3388" hidden="1">
          <a:extLst>
            <a:ext uri="{FF2B5EF4-FFF2-40B4-BE49-F238E27FC236}">
              <a16:creationId xmlns:a16="http://schemas.microsoft.com/office/drawing/2014/main" id="{00000000-0008-0000-0100-00009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55" name="Picture 3790" hidden="1">
          <a:extLst>
            <a:ext uri="{FF2B5EF4-FFF2-40B4-BE49-F238E27FC236}">
              <a16:creationId xmlns:a16="http://schemas.microsoft.com/office/drawing/2014/main" id="{00000000-0008-0000-0100-00009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456" name="Picture 3791" hidden="1">
          <a:extLst>
            <a:ext uri="{FF2B5EF4-FFF2-40B4-BE49-F238E27FC236}">
              <a16:creationId xmlns:a16="http://schemas.microsoft.com/office/drawing/2014/main" id="{00000000-0008-0000-0100-0000A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57" name="Picture 3393" hidden="1">
          <a:extLst>
            <a:ext uri="{FF2B5EF4-FFF2-40B4-BE49-F238E27FC236}">
              <a16:creationId xmlns:a16="http://schemas.microsoft.com/office/drawing/2014/main" id="{00000000-0008-0000-0100-0000A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58" name="Picture 3398" hidden="1">
          <a:extLst>
            <a:ext uri="{FF2B5EF4-FFF2-40B4-BE49-F238E27FC236}">
              <a16:creationId xmlns:a16="http://schemas.microsoft.com/office/drawing/2014/main" id="{00000000-0008-0000-0100-0000A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59" name="Picture 3793" hidden="1">
          <a:extLst>
            <a:ext uri="{FF2B5EF4-FFF2-40B4-BE49-F238E27FC236}">
              <a16:creationId xmlns:a16="http://schemas.microsoft.com/office/drawing/2014/main" id="{00000000-0008-0000-0100-0000A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0" name="Picture 3794" hidden="1">
          <a:extLst>
            <a:ext uri="{FF2B5EF4-FFF2-40B4-BE49-F238E27FC236}">
              <a16:creationId xmlns:a16="http://schemas.microsoft.com/office/drawing/2014/main" id="{00000000-0008-0000-0100-0000A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1" name="Picture 3795" hidden="1">
          <a:extLst>
            <a:ext uri="{FF2B5EF4-FFF2-40B4-BE49-F238E27FC236}">
              <a16:creationId xmlns:a16="http://schemas.microsoft.com/office/drawing/2014/main" id="{00000000-0008-0000-0100-0000A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2" name="Picture 3423" hidden="1">
          <a:extLst>
            <a:ext uri="{FF2B5EF4-FFF2-40B4-BE49-F238E27FC236}">
              <a16:creationId xmlns:a16="http://schemas.microsoft.com/office/drawing/2014/main" id="{00000000-0008-0000-0100-0000A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3" name="Picture 3428" hidden="1">
          <a:extLst>
            <a:ext uri="{FF2B5EF4-FFF2-40B4-BE49-F238E27FC236}">
              <a16:creationId xmlns:a16="http://schemas.microsoft.com/office/drawing/2014/main" id="{00000000-0008-0000-0100-0000A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4" name="Picture 3802" hidden="1">
          <a:extLst>
            <a:ext uri="{FF2B5EF4-FFF2-40B4-BE49-F238E27FC236}">
              <a16:creationId xmlns:a16="http://schemas.microsoft.com/office/drawing/2014/main" id="{00000000-0008-0000-0100-0000A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5" name="Picture 3803" hidden="1">
          <a:extLst>
            <a:ext uri="{FF2B5EF4-FFF2-40B4-BE49-F238E27FC236}">
              <a16:creationId xmlns:a16="http://schemas.microsoft.com/office/drawing/2014/main" id="{00000000-0008-0000-0100-0000A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6" name="Picture 3804" hidden="1">
          <a:extLst>
            <a:ext uri="{FF2B5EF4-FFF2-40B4-BE49-F238E27FC236}">
              <a16:creationId xmlns:a16="http://schemas.microsoft.com/office/drawing/2014/main" id="{00000000-0008-0000-0100-0000A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7" name="Picture 3463" hidden="1">
          <a:extLst>
            <a:ext uri="{FF2B5EF4-FFF2-40B4-BE49-F238E27FC236}">
              <a16:creationId xmlns:a16="http://schemas.microsoft.com/office/drawing/2014/main" id="{00000000-0008-0000-0100-0000A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8" name="Picture 3468" hidden="1">
          <a:extLst>
            <a:ext uri="{FF2B5EF4-FFF2-40B4-BE49-F238E27FC236}">
              <a16:creationId xmlns:a16="http://schemas.microsoft.com/office/drawing/2014/main" id="{00000000-0008-0000-0100-0000A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69" name="Picture 3814" hidden="1">
          <a:extLst>
            <a:ext uri="{FF2B5EF4-FFF2-40B4-BE49-F238E27FC236}">
              <a16:creationId xmlns:a16="http://schemas.microsoft.com/office/drawing/2014/main" id="{00000000-0008-0000-0100-0000A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0" name="Picture 3815" hidden="1">
          <a:extLst>
            <a:ext uri="{FF2B5EF4-FFF2-40B4-BE49-F238E27FC236}">
              <a16:creationId xmlns:a16="http://schemas.microsoft.com/office/drawing/2014/main" id="{00000000-0008-0000-0100-0000A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1" name="Picture 3816" hidden="1">
          <a:extLst>
            <a:ext uri="{FF2B5EF4-FFF2-40B4-BE49-F238E27FC236}">
              <a16:creationId xmlns:a16="http://schemas.microsoft.com/office/drawing/2014/main" id="{00000000-0008-0000-0100-0000A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2" name="Picture 3453" hidden="1">
          <a:extLst>
            <a:ext uri="{FF2B5EF4-FFF2-40B4-BE49-F238E27FC236}">
              <a16:creationId xmlns:a16="http://schemas.microsoft.com/office/drawing/2014/main" id="{00000000-0008-0000-0100-0000B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3" name="Picture 3458" hidden="1">
          <a:extLst>
            <a:ext uri="{FF2B5EF4-FFF2-40B4-BE49-F238E27FC236}">
              <a16:creationId xmlns:a16="http://schemas.microsoft.com/office/drawing/2014/main" id="{00000000-0008-0000-0100-0000B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4" name="Picture 3811" hidden="1">
          <a:extLst>
            <a:ext uri="{FF2B5EF4-FFF2-40B4-BE49-F238E27FC236}">
              <a16:creationId xmlns:a16="http://schemas.microsoft.com/office/drawing/2014/main" id="{00000000-0008-0000-0100-0000B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5" name="Picture 3812" hidden="1">
          <a:extLst>
            <a:ext uri="{FF2B5EF4-FFF2-40B4-BE49-F238E27FC236}">
              <a16:creationId xmlns:a16="http://schemas.microsoft.com/office/drawing/2014/main" id="{00000000-0008-0000-0100-0000B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6" name="Picture 3813" hidden="1">
          <a:extLst>
            <a:ext uri="{FF2B5EF4-FFF2-40B4-BE49-F238E27FC236}">
              <a16:creationId xmlns:a16="http://schemas.microsoft.com/office/drawing/2014/main" id="{00000000-0008-0000-0100-0000B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7" name="Picture 3453" hidden="1">
          <a:extLst>
            <a:ext uri="{FF2B5EF4-FFF2-40B4-BE49-F238E27FC236}">
              <a16:creationId xmlns:a16="http://schemas.microsoft.com/office/drawing/2014/main" id="{00000000-0008-0000-0100-0000B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8" name="Picture 3458" hidden="1">
          <a:extLst>
            <a:ext uri="{FF2B5EF4-FFF2-40B4-BE49-F238E27FC236}">
              <a16:creationId xmlns:a16="http://schemas.microsoft.com/office/drawing/2014/main" id="{00000000-0008-0000-0100-0000B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79" name="Picture 3811" hidden="1">
          <a:extLst>
            <a:ext uri="{FF2B5EF4-FFF2-40B4-BE49-F238E27FC236}">
              <a16:creationId xmlns:a16="http://schemas.microsoft.com/office/drawing/2014/main" id="{00000000-0008-0000-0100-0000B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0" name="Picture 3812" hidden="1">
          <a:extLst>
            <a:ext uri="{FF2B5EF4-FFF2-40B4-BE49-F238E27FC236}">
              <a16:creationId xmlns:a16="http://schemas.microsoft.com/office/drawing/2014/main" id="{00000000-0008-0000-0100-0000B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1" name="Picture 3813" hidden="1">
          <a:extLst>
            <a:ext uri="{FF2B5EF4-FFF2-40B4-BE49-F238E27FC236}">
              <a16:creationId xmlns:a16="http://schemas.microsoft.com/office/drawing/2014/main" id="{00000000-0008-0000-0100-0000B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2" name="Picture 3453" hidden="1">
          <a:extLst>
            <a:ext uri="{FF2B5EF4-FFF2-40B4-BE49-F238E27FC236}">
              <a16:creationId xmlns:a16="http://schemas.microsoft.com/office/drawing/2014/main" id="{00000000-0008-0000-0100-0000B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3" name="Picture 3458" hidden="1">
          <a:extLst>
            <a:ext uri="{FF2B5EF4-FFF2-40B4-BE49-F238E27FC236}">
              <a16:creationId xmlns:a16="http://schemas.microsoft.com/office/drawing/2014/main" id="{00000000-0008-0000-0100-0000B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4" name="Picture 3811" hidden="1">
          <a:extLst>
            <a:ext uri="{FF2B5EF4-FFF2-40B4-BE49-F238E27FC236}">
              <a16:creationId xmlns:a16="http://schemas.microsoft.com/office/drawing/2014/main" id="{00000000-0008-0000-0100-0000B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5" name="Picture 3812" hidden="1">
          <a:extLst>
            <a:ext uri="{FF2B5EF4-FFF2-40B4-BE49-F238E27FC236}">
              <a16:creationId xmlns:a16="http://schemas.microsoft.com/office/drawing/2014/main" id="{00000000-0008-0000-0100-0000B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6" name="Picture 3813" hidden="1">
          <a:extLst>
            <a:ext uri="{FF2B5EF4-FFF2-40B4-BE49-F238E27FC236}">
              <a16:creationId xmlns:a16="http://schemas.microsoft.com/office/drawing/2014/main" id="{00000000-0008-0000-0100-0000B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7" name="Picture 3453" hidden="1">
          <a:extLst>
            <a:ext uri="{FF2B5EF4-FFF2-40B4-BE49-F238E27FC236}">
              <a16:creationId xmlns:a16="http://schemas.microsoft.com/office/drawing/2014/main" id="{00000000-0008-0000-0100-0000B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8" name="Picture 3458" hidden="1">
          <a:extLst>
            <a:ext uri="{FF2B5EF4-FFF2-40B4-BE49-F238E27FC236}">
              <a16:creationId xmlns:a16="http://schemas.microsoft.com/office/drawing/2014/main" id="{00000000-0008-0000-0100-0000C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89" name="Picture 3811" hidden="1">
          <a:extLst>
            <a:ext uri="{FF2B5EF4-FFF2-40B4-BE49-F238E27FC236}">
              <a16:creationId xmlns:a16="http://schemas.microsoft.com/office/drawing/2014/main" id="{00000000-0008-0000-0100-0000C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90" name="Picture 3812" hidden="1">
          <a:extLst>
            <a:ext uri="{FF2B5EF4-FFF2-40B4-BE49-F238E27FC236}">
              <a16:creationId xmlns:a16="http://schemas.microsoft.com/office/drawing/2014/main" id="{00000000-0008-0000-0100-0000C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91" name="Picture 3813" hidden="1">
          <a:extLst>
            <a:ext uri="{FF2B5EF4-FFF2-40B4-BE49-F238E27FC236}">
              <a16:creationId xmlns:a16="http://schemas.microsoft.com/office/drawing/2014/main" id="{00000000-0008-0000-0100-0000C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92" name="Picture 3453" hidden="1">
          <a:extLst>
            <a:ext uri="{FF2B5EF4-FFF2-40B4-BE49-F238E27FC236}">
              <a16:creationId xmlns:a16="http://schemas.microsoft.com/office/drawing/2014/main" id="{00000000-0008-0000-0100-0000C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93" name="Picture 3458" hidden="1">
          <a:extLst>
            <a:ext uri="{FF2B5EF4-FFF2-40B4-BE49-F238E27FC236}">
              <a16:creationId xmlns:a16="http://schemas.microsoft.com/office/drawing/2014/main" id="{00000000-0008-0000-0100-0000C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494" name="Picture 3811" hidden="1">
          <a:extLst>
            <a:ext uri="{FF2B5EF4-FFF2-40B4-BE49-F238E27FC236}">
              <a16:creationId xmlns:a16="http://schemas.microsoft.com/office/drawing/2014/main" id="{00000000-0008-0000-0100-0000C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495" name="Picture 3393" hidden="1">
          <a:extLst>
            <a:ext uri="{FF2B5EF4-FFF2-40B4-BE49-F238E27FC236}">
              <a16:creationId xmlns:a16="http://schemas.microsoft.com/office/drawing/2014/main" id="{00000000-0008-0000-0100-0000C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496" name="Picture 3795" hidden="1">
          <a:extLst>
            <a:ext uri="{FF2B5EF4-FFF2-40B4-BE49-F238E27FC236}">
              <a16:creationId xmlns:a16="http://schemas.microsoft.com/office/drawing/2014/main" id="{00000000-0008-0000-0100-0000C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497" name="Picture 3423" hidden="1">
          <a:extLst>
            <a:ext uri="{FF2B5EF4-FFF2-40B4-BE49-F238E27FC236}">
              <a16:creationId xmlns:a16="http://schemas.microsoft.com/office/drawing/2014/main" id="{00000000-0008-0000-0100-0000C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498" name="Picture 3428" hidden="1">
          <a:extLst>
            <a:ext uri="{FF2B5EF4-FFF2-40B4-BE49-F238E27FC236}">
              <a16:creationId xmlns:a16="http://schemas.microsoft.com/office/drawing/2014/main" id="{00000000-0008-0000-0100-0000C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499" name="Picture 3802" hidden="1">
          <a:extLst>
            <a:ext uri="{FF2B5EF4-FFF2-40B4-BE49-F238E27FC236}">
              <a16:creationId xmlns:a16="http://schemas.microsoft.com/office/drawing/2014/main" id="{00000000-0008-0000-0100-0000C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0" name="Picture 3803" hidden="1">
          <a:extLst>
            <a:ext uri="{FF2B5EF4-FFF2-40B4-BE49-F238E27FC236}">
              <a16:creationId xmlns:a16="http://schemas.microsoft.com/office/drawing/2014/main" id="{00000000-0008-0000-0100-0000C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1" name="Picture 3804" hidden="1">
          <a:extLst>
            <a:ext uri="{FF2B5EF4-FFF2-40B4-BE49-F238E27FC236}">
              <a16:creationId xmlns:a16="http://schemas.microsoft.com/office/drawing/2014/main" id="{00000000-0008-0000-0100-0000C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2" name="Picture 3463" hidden="1">
          <a:extLst>
            <a:ext uri="{FF2B5EF4-FFF2-40B4-BE49-F238E27FC236}">
              <a16:creationId xmlns:a16="http://schemas.microsoft.com/office/drawing/2014/main" id="{00000000-0008-0000-0100-0000C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3" name="Picture 3468" hidden="1">
          <a:extLst>
            <a:ext uri="{FF2B5EF4-FFF2-40B4-BE49-F238E27FC236}">
              <a16:creationId xmlns:a16="http://schemas.microsoft.com/office/drawing/2014/main" id="{00000000-0008-0000-0100-0000C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4" name="Picture 3814" hidden="1">
          <a:extLst>
            <a:ext uri="{FF2B5EF4-FFF2-40B4-BE49-F238E27FC236}">
              <a16:creationId xmlns:a16="http://schemas.microsoft.com/office/drawing/2014/main" id="{00000000-0008-0000-0100-0000D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5" name="Picture 3815" hidden="1">
          <a:extLst>
            <a:ext uri="{FF2B5EF4-FFF2-40B4-BE49-F238E27FC236}">
              <a16:creationId xmlns:a16="http://schemas.microsoft.com/office/drawing/2014/main" id="{00000000-0008-0000-0100-0000D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6" name="Picture 3816" hidden="1">
          <a:extLst>
            <a:ext uri="{FF2B5EF4-FFF2-40B4-BE49-F238E27FC236}">
              <a16:creationId xmlns:a16="http://schemas.microsoft.com/office/drawing/2014/main" id="{00000000-0008-0000-0100-0000D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7" name="Picture 3453" hidden="1">
          <a:extLst>
            <a:ext uri="{FF2B5EF4-FFF2-40B4-BE49-F238E27FC236}">
              <a16:creationId xmlns:a16="http://schemas.microsoft.com/office/drawing/2014/main" id="{00000000-0008-0000-0100-0000D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8" name="Picture 3458" hidden="1">
          <a:extLst>
            <a:ext uri="{FF2B5EF4-FFF2-40B4-BE49-F238E27FC236}">
              <a16:creationId xmlns:a16="http://schemas.microsoft.com/office/drawing/2014/main" id="{00000000-0008-0000-0100-0000D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09" name="Picture 3811" hidden="1">
          <a:extLst>
            <a:ext uri="{FF2B5EF4-FFF2-40B4-BE49-F238E27FC236}">
              <a16:creationId xmlns:a16="http://schemas.microsoft.com/office/drawing/2014/main" id="{00000000-0008-0000-0100-0000D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0" name="Picture 3812" hidden="1">
          <a:extLst>
            <a:ext uri="{FF2B5EF4-FFF2-40B4-BE49-F238E27FC236}">
              <a16:creationId xmlns:a16="http://schemas.microsoft.com/office/drawing/2014/main" id="{00000000-0008-0000-0100-0000D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1" name="Picture 3813" hidden="1">
          <a:extLst>
            <a:ext uri="{FF2B5EF4-FFF2-40B4-BE49-F238E27FC236}">
              <a16:creationId xmlns:a16="http://schemas.microsoft.com/office/drawing/2014/main" id="{00000000-0008-0000-0100-0000D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2" name="Picture 3453" hidden="1">
          <a:extLst>
            <a:ext uri="{FF2B5EF4-FFF2-40B4-BE49-F238E27FC236}">
              <a16:creationId xmlns:a16="http://schemas.microsoft.com/office/drawing/2014/main" id="{00000000-0008-0000-0100-0000D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3" name="Picture 3458" hidden="1">
          <a:extLst>
            <a:ext uri="{FF2B5EF4-FFF2-40B4-BE49-F238E27FC236}">
              <a16:creationId xmlns:a16="http://schemas.microsoft.com/office/drawing/2014/main" id="{00000000-0008-0000-0100-0000D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4" name="Picture 3393" hidden="1">
          <a:extLst>
            <a:ext uri="{FF2B5EF4-FFF2-40B4-BE49-F238E27FC236}">
              <a16:creationId xmlns:a16="http://schemas.microsoft.com/office/drawing/2014/main" id="{00000000-0008-0000-0100-0000D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5" name="Picture 3398" hidden="1">
          <a:extLst>
            <a:ext uri="{FF2B5EF4-FFF2-40B4-BE49-F238E27FC236}">
              <a16:creationId xmlns:a16="http://schemas.microsoft.com/office/drawing/2014/main" id="{00000000-0008-0000-0100-0000D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6" name="Picture 3793" hidden="1">
          <a:extLst>
            <a:ext uri="{FF2B5EF4-FFF2-40B4-BE49-F238E27FC236}">
              <a16:creationId xmlns:a16="http://schemas.microsoft.com/office/drawing/2014/main" id="{00000000-0008-0000-0100-0000D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7" name="Picture 3794" hidden="1">
          <a:extLst>
            <a:ext uri="{FF2B5EF4-FFF2-40B4-BE49-F238E27FC236}">
              <a16:creationId xmlns:a16="http://schemas.microsoft.com/office/drawing/2014/main" id="{00000000-0008-0000-0100-0000D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8" name="Picture 3795" hidden="1">
          <a:extLst>
            <a:ext uri="{FF2B5EF4-FFF2-40B4-BE49-F238E27FC236}">
              <a16:creationId xmlns:a16="http://schemas.microsoft.com/office/drawing/2014/main" id="{00000000-0008-0000-0100-0000D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19" name="Picture 3423" hidden="1">
          <a:extLst>
            <a:ext uri="{FF2B5EF4-FFF2-40B4-BE49-F238E27FC236}">
              <a16:creationId xmlns:a16="http://schemas.microsoft.com/office/drawing/2014/main" id="{00000000-0008-0000-0100-0000D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0" name="Picture 3428" hidden="1">
          <a:extLst>
            <a:ext uri="{FF2B5EF4-FFF2-40B4-BE49-F238E27FC236}">
              <a16:creationId xmlns:a16="http://schemas.microsoft.com/office/drawing/2014/main" id="{00000000-0008-0000-0100-0000E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1" name="Picture 3802" hidden="1">
          <a:extLst>
            <a:ext uri="{FF2B5EF4-FFF2-40B4-BE49-F238E27FC236}">
              <a16:creationId xmlns:a16="http://schemas.microsoft.com/office/drawing/2014/main" id="{00000000-0008-0000-0100-0000E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2" name="Picture 3803" hidden="1">
          <a:extLst>
            <a:ext uri="{FF2B5EF4-FFF2-40B4-BE49-F238E27FC236}">
              <a16:creationId xmlns:a16="http://schemas.microsoft.com/office/drawing/2014/main" id="{00000000-0008-0000-0100-0000E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3" name="Picture 3804" hidden="1">
          <a:extLst>
            <a:ext uri="{FF2B5EF4-FFF2-40B4-BE49-F238E27FC236}">
              <a16:creationId xmlns:a16="http://schemas.microsoft.com/office/drawing/2014/main" id="{00000000-0008-0000-0100-0000E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4" name="Picture 3463" hidden="1">
          <a:extLst>
            <a:ext uri="{FF2B5EF4-FFF2-40B4-BE49-F238E27FC236}">
              <a16:creationId xmlns:a16="http://schemas.microsoft.com/office/drawing/2014/main" id="{00000000-0008-0000-0100-0000E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5" name="Picture 3468" hidden="1">
          <a:extLst>
            <a:ext uri="{FF2B5EF4-FFF2-40B4-BE49-F238E27FC236}">
              <a16:creationId xmlns:a16="http://schemas.microsoft.com/office/drawing/2014/main" id="{00000000-0008-0000-0100-0000E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6" name="Picture 3814" hidden="1">
          <a:extLst>
            <a:ext uri="{FF2B5EF4-FFF2-40B4-BE49-F238E27FC236}">
              <a16:creationId xmlns:a16="http://schemas.microsoft.com/office/drawing/2014/main" id="{00000000-0008-0000-0100-0000E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7" name="Picture 3815" hidden="1">
          <a:extLst>
            <a:ext uri="{FF2B5EF4-FFF2-40B4-BE49-F238E27FC236}">
              <a16:creationId xmlns:a16="http://schemas.microsoft.com/office/drawing/2014/main" id="{00000000-0008-0000-0100-0000E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8" name="Picture 3816" hidden="1">
          <a:extLst>
            <a:ext uri="{FF2B5EF4-FFF2-40B4-BE49-F238E27FC236}">
              <a16:creationId xmlns:a16="http://schemas.microsoft.com/office/drawing/2014/main" id="{00000000-0008-0000-0100-0000E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29" name="Picture 3453" hidden="1">
          <a:extLst>
            <a:ext uri="{FF2B5EF4-FFF2-40B4-BE49-F238E27FC236}">
              <a16:creationId xmlns:a16="http://schemas.microsoft.com/office/drawing/2014/main" id="{00000000-0008-0000-0100-0000E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0" name="Picture 3458" hidden="1">
          <a:extLst>
            <a:ext uri="{FF2B5EF4-FFF2-40B4-BE49-F238E27FC236}">
              <a16:creationId xmlns:a16="http://schemas.microsoft.com/office/drawing/2014/main" id="{00000000-0008-0000-0100-0000E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1" name="Picture 3811" hidden="1">
          <a:extLst>
            <a:ext uri="{FF2B5EF4-FFF2-40B4-BE49-F238E27FC236}">
              <a16:creationId xmlns:a16="http://schemas.microsoft.com/office/drawing/2014/main" id="{00000000-0008-0000-0100-0000E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2" name="Picture 3812" hidden="1">
          <a:extLst>
            <a:ext uri="{FF2B5EF4-FFF2-40B4-BE49-F238E27FC236}">
              <a16:creationId xmlns:a16="http://schemas.microsoft.com/office/drawing/2014/main" id="{00000000-0008-0000-0100-0000E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3" name="Picture 3453" hidden="1">
          <a:extLst>
            <a:ext uri="{FF2B5EF4-FFF2-40B4-BE49-F238E27FC236}">
              <a16:creationId xmlns:a16="http://schemas.microsoft.com/office/drawing/2014/main" id="{00000000-0008-0000-0100-0000E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4" name="Picture 3458" hidden="1">
          <a:extLst>
            <a:ext uri="{FF2B5EF4-FFF2-40B4-BE49-F238E27FC236}">
              <a16:creationId xmlns:a16="http://schemas.microsoft.com/office/drawing/2014/main" id="{00000000-0008-0000-0100-0000E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5" name="Picture 3812" hidden="1">
          <a:extLst>
            <a:ext uri="{FF2B5EF4-FFF2-40B4-BE49-F238E27FC236}">
              <a16:creationId xmlns:a16="http://schemas.microsoft.com/office/drawing/2014/main" id="{00000000-0008-0000-0100-0000E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6" name="Picture 3813" hidden="1">
          <a:extLst>
            <a:ext uri="{FF2B5EF4-FFF2-40B4-BE49-F238E27FC236}">
              <a16:creationId xmlns:a16="http://schemas.microsoft.com/office/drawing/2014/main" id="{00000000-0008-0000-0100-0000F0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7" name="Picture 3453" hidden="1">
          <a:extLst>
            <a:ext uri="{FF2B5EF4-FFF2-40B4-BE49-F238E27FC236}">
              <a16:creationId xmlns:a16="http://schemas.microsoft.com/office/drawing/2014/main" id="{00000000-0008-0000-0100-0000F1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8" name="Picture 3458" hidden="1">
          <a:extLst>
            <a:ext uri="{FF2B5EF4-FFF2-40B4-BE49-F238E27FC236}">
              <a16:creationId xmlns:a16="http://schemas.microsoft.com/office/drawing/2014/main" id="{00000000-0008-0000-0100-0000F2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39" name="Picture 3811" hidden="1">
          <a:extLst>
            <a:ext uri="{FF2B5EF4-FFF2-40B4-BE49-F238E27FC236}">
              <a16:creationId xmlns:a16="http://schemas.microsoft.com/office/drawing/2014/main" id="{00000000-0008-0000-0100-0000F3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0" name="Picture 3812" hidden="1">
          <a:extLst>
            <a:ext uri="{FF2B5EF4-FFF2-40B4-BE49-F238E27FC236}">
              <a16:creationId xmlns:a16="http://schemas.microsoft.com/office/drawing/2014/main" id="{00000000-0008-0000-0100-0000F4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1" name="Picture 3813" hidden="1">
          <a:extLst>
            <a:ext uri="{FF2B5EF4-FFF2-40B4-BE49-F238E27FC236}">
              <a16:creationId xmlns:a16="http://schemas.microsoft.com/office/drawing/2014/main" id="{00000000-0008-0000-0100-0000F5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2" name="Picture 3453" hidden="1">
          <a:extLst>
            <a:ext uri="{FF2B5EF4-FFF2-40B4-BE49-F238E27FC236}">
              <a16:creationId xmlns:a16="http://schemas.microsoft.com/office/drawing/2014/main" id="{00000000-0008-0000-0100-0000F6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3" name="Picture 3458" hidden="1">
          <a:extLst>
            <a:ext uri="{FF2B5EF4-FFF2-40B4-BE49-F238E27FC236}">
              <a16:creationId xmlns:a16="http://schemas.microsoft.com/office/drawing/2014/main" id="{00000000-0008-0000-0100-0000F7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4" name="Picture 3811" hidden="1">
          <a:extLst>
            <a:ext uri="{FF2B5EF4-FFF2-40B4-BE49-F238E27FC236}">
              <a16:creationId xmlns:a16="http://schemas.microsoft.com/office/drawing/2014/main" id="{00000000-0008-0000-0100-0000F8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5" name="Picture 3812" hidden="1">
          <a:extLst>
            <a:ext uri="{FF2B5EF4-FFF2-40B4-BE49-F238E27FC236}">
              <a16:creationId xmlns:a16="http://schemas.microsoft.com/office/drawing/2014/main" id="{00000000-0008-0000-0100-0000F9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6" name="Picture 3813" hidden="1">
          <a:extLst>
            <a:ext uri="{FF2B5EF4-FFF2-40B4-BE49-F238E27FC236}">
              <a16:creationId xmlns:a16="http://schemas.microsoft.com/office/drawing/2014/main" id="{00000000-0008-0000-0100-0000FA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7" name="Picture 3453" hidden="1">
          <a:extLst>
            <a:ext uri="{FF2B5EF4-FFF2-40B4-BE49-F238E27FC236}">
              <a16:creationId xmlns:a16="http://schemas.microsoft.com/office/drawing/2014/main" id="{00000000-0008-0000-0100-0000FB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8" name="Picture 3458" hidden="1">
          <a:extLst>
            <a:ext uri="{FF2B5EF4-FFF2-40B4-BE49-F238E27FC236}">
              <a16:creationId xmlns:a16="http://schemas.microsoft.com/office/drawing/2014/main" id="{00000000-0008-0000-0100-0000FC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49" name="Picture 3811" hidden="1">
          <a:extLst>
            <a:ext uri="{FF2B5EF4-FFF2-40B4-BE49-F238E27FC236}">
              <a16:creationId xmlns:a16="http://schemas.microsoft.com/office/drawing/2014/main" id="{00000000-0008-0000-0100-0000FD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0" name="Picture 3812" hidden="1">
          <a:extLst>
            <a:ext uri="{FF2B5EF4-FFF2-40B4-BE49-F238E27FC236}">
              <a16:creationId xmlns:a16="http://schemas.microsoft.com/office/drawing/2014/main" id="{00000000-0008-0000-0100-0000FE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1" name="Picture 3813" hidden="1">
          <a:extLst>
            <a:ext uri="{FF2B5EF4-FFF2-40B4-BE49-F238E27FC236}">
              <a16:creationId xmlns:a16="http://schemas.microsoft.com/office/drawing/2014/main" id="{00000000-0008-0000-0100-0000FF08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2" name="Picture 3383" hidden="1">
          <a:extLst>
            <a:ext uri="{FF2B5EF4-FFF2-40B4-BE49-F238E27FC236}">
              <a16:creationId xmlns:a16="http://schemas.microsoft.com/office/drawing/2014/main" id="{00000000-0008-0000-0100-00000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3" name="Picture 3388" hidden="1">
          <a:extLst>
            <a:ext uri="{FF2B5EF4-FFF2-40B4-BE49-F238E27FC236}">
              <a16:creationId xmlns:a16="http://schemas.microsoft.com/office/drawing/2014/main" id="{00000000-0008-0000-0100-00000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4" name="Picture 3790" hidden="1">
          <a:extLst>
            <a:ext uri="{FF2B5EF4-FFF2-40B4-BE49-F238E27FC236}">
              <a16:creationId xmlns:a16="http://schemas.microsoft.com/office/drawing/2014/main" id="{00000000-0008-0000-0100-00000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5" name="Picture 3791" hidden="1">
          <a:extLst>
            <a:ext uri="{FF2B5EF4-FFF2-40B4-BE49-F238E27FC236}">
              <a16:creationId xmlns:a16="http://schemas.microsoft.com/office/drawing/2014/main" id="{00000000-0008-0000-0100-00000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6" name="Picture 3393" hidden="1">
          <a:extLst>
            <a:ext uri="{FF2B5EF4-FFF2-40B4-BE49-F238E27FC236}">
              <a16:creationId xmlns:a16="http://schemas.microsoft.com/office/drawing/2014/main" id="{00000000-0008-0000-0100-00000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7" name="Picture 3398" hidden="1">
          <a:extLst>
            <a:ext uri="{FF2B5EF4-FFF2-40B4-BE49-F238E27FC236}">
              <a16:creationId xmlns:a16="http://schemas.microsoft.com/office/drawing/2014/main" id="{00000000-0008-0000-0100-00000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8" name="Picture 3793" hidden="1">
          <a:extLst>
            <a:ext uri="{FF2B5EF4-FFF2-40B4-BE49-F238E27FC236}">
              <a16:creationId xmlns:a16="http://schemas.microsoft.com/office/drawing/2014/main" id="{00000000-0008-0000-0100-00000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59" name="Picture 3794" hidden="1">
          <a:extLst>
            <a:ext uri="{FF2B5EF4-FFF2-40B4-BE49-F238E27FC236}">
              <a16:creationId xmlns:a16="http://schemas.microsoft.com/office/drawing/2014/main" id="{00000000-0008-0000-0100-00000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60" name="Picture 3795" hidden="1">
          <a:extLst>
            <a:ext uri="{FF2B5EF4-FFF2-40B4-BE49-F238E27FC236}">
              <a16:creationId xmlns:a16="http://schemas.microsoft.com/office/drawing/2014/main" id="{00000000-0008-0000-0100-00000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61" name="Picture 3423" hidden="1">
          <a:extLst>
            <a:ext uri="{FF2B5EF4-FFF2-40B4-BE49-F238E27FC236}">
              <a16:creationId xmlns:a16="http://schemas.microsoft.com/office/drawing/2014/main" id="{00000000-0008-0000-0100-00000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62" name="Picture 3428" hidden="1">
          <a:extLst>
            <a:ext uri="{FF2B5EF4-FFF2-40B4-BE49-F238E27FC236}">
              <a16:creationId xmlns:a16="http://schemas.microsoft.com/office/drawing/2014/main" id="{00000000-0008-0000-0100-00000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63" name="Picture 3802" hidden="1">
          <a:extLst>
            <a:ext uri="{FF2B5EF4-FFF2-40B4-BE49-F238E27FC236}">
              <a16:creationId xmlns:a16="http://schemas.microsoft.com/office/drawing/2014/main" id="{00000000-0008-0000-0100-00000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64" name="Picture 3803" hidden="1">
          <a:extLst>
            <a:ext uri="{FF2B5EF4-FFF2-40B4-BE49-F238E27FC236}">
              <a16:creationId xmlns:a16="http://schemas.microsoft.com/office/drawing/2014/main" id="{00000000-0008-0000-0100-00000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565" name="Picture 3804" hidden="1">
          <a:extLst>
            <a:ext uri="{FF2B5EF4-FFF2-40B4-BE49-F238E27FC236}">
              <a16:creationId xmlns:a16="http://schemas.microsoft.com/office/drawing/2014/main" id="{00000000-0008-0000-0100-00000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66" name="Picture 3393" hidden="1">
          <a:extLst>
            <a:ext uri="{FF2B5EF4-FFF2-40B4-BE49-F238E27FC236}">
              <a16:creationId xmlns:a16="http://schemas.microsoft.com/office/drawing/2014/main" id="{00000000-0008-0000-0100-00000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67" name="Picture 3398" hidden="1">
          <a:extLst>
            <a:ext uri="{FF2B5EF4-FFF2-40B4-BE49-F238E27FC236}">
              <a16:creationId xmlns:a16="http://schemas.microsoft.com/office/drawing/2014/main" id="{00000000-0008-0000-0100-00000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68" name="Picture 3793" hidden="1">
          <a:extLst>
            <a:ext uri="{FF2B5EF4-FFF2-40B4-BE49-F238E27FC236}">
              <a16:creationId xmlns:a16="http://schemas.microsoft.com/office/drawing/2014/main" id="{00000000-0008-0000-0100-00001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69" name="Picture 3794" hidden="1">
          <a:extLst>
            <a:ext uri="{FF2B5EF4-FFF2-40B4-BE49-F238E27FC236}">
              <a16:creationId xmlns:a16="http://schemas.microsoft.com/office/drawing/2014/main" id="{00000000-0008-0000-0100-00001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0" name="Picture 3795" hidden="1">
          <a:extLst>
            <a:ext uri="{FF2B5EF4-FFF2-40B4-BE49-F238E27FC236}">
              <a16:creationId xmlns:a16="http://schemas.microsoft.com/office/drawing/2014/main" id="{00000000-0008-0000-0100-00001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1" name="Picture 3423" hidden="1">
          <a:extLst>
            <a:ext uri="{FF2B5EF4-FFF2-40B4-BE49-F238E27FC236}">
              <a16:creationId xmlns:a16="http://schemas.microsoft.com/office/drawing/2014/main" id="{00000000-0008-0000-0100-00001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2" name="Picture 3428" hidden="1">
          <a:extLst>
            <a:ext uri="{FF2B5EF4-FFF2-40B4-BE49-F238E27FC236}">
              <a16:creationId xmlns:a16="http://schemas.microsoft.com/office/drawing/2014/main" id="{00000000-0008-0000-0100-00001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3" name="Picture 3802" hidden="1">
          <a:extLst>
            <a:ext uri="{FF2B5EF4-FFF2-40B4-BE49-F238E27FC236}">
              <a16:creationId xmlns:a16="http://schemas.microsoft.com/office/drawing/2014/main" id="{00000000-0008-0000-0100-00001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4" name="Picture 3803" hidden="1">
          <a:extLst>
            <a:ext uri="{FF2B5EF4-FFF2-40B4-BE49-F238E27FC236}">
              <a16:creationId xmlns:a16="http://schemas.microsoft.com/office/drawing/2014/main" id="{00000000-0008-0000-0100-00001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5" name="Picture 3804" hidden="1">
          <a:extLst>
            <a:ext uri="{FF2B5EF4-FFF2-40B4-BE49-F238E27FC236}">
              <a16:creationId xmlns:a16="http://schemas.microsoft.com/office/drawing/2014/main" id="{00000000-0008-0000-0100-00001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6" name="Picture 3463" hidden="1">
          <a:extLst>
            <a:ext uri="{FF2B5EF4-FFF2-40B4-BE49-F238E27FC236}">
              <a16:creationId xmlns:a16="http://schemas.microsoft.com/office/drawing/2014/main" id="{00000000-0008-0000-0100-00001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7" name="Picture 3468" hidden="1">
          <a:extLst>
            <a:ext uri="{FF2B5EF4-FFF2-40B4-BE49-F238E27FC236}">
              <a16:creationId xmlns:a16="http://schemas.microsoft.com/office/drawing/2014/main" id="{00000000-0008-0000-0100-00001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8" name="Picture 3814" hidden="1">
          <a:extLst>
            <a:ext uri="{FF2B5EF4-FFF2-40B4-BE49-F238E27FC236}">
              <a16:creationId xmlns:a16="http://schemas.microsoft.com/office/drawing/2014/main" id="{00000000-0008-0000-0100-00001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79" name="Picture 3815" hidden="1">
          <a:extLst>
            <a:ext uri="{FF2B5EF4-FFF2-40B4-BE49-F238E27FC236}">
              <a16:creationId xmlns:a16="http://schemas.microsoft.com/office/drawing/2014/main" id="{00000000-0008-0000-0100-00001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0" name="Picture 3816" hidden="1">
          <a:extLst>
            <a:ext uri="{FF2B5EF4-FFF2-40B4-BE49-F238E27FC236}">
              <a16:creationId xmlns:a16="http://schemas.microsoft.com/office/drawing/2014/main" id="{00000000-0008-0000-0100-00001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1" name="Picture 3453" hidden="1">
          <a:extLst>
            <a:ext uri="{FF2B5EF4-FFF2-40B4-BE49-F238E27FC236}">
              <a16:creationId xmlns:a16="http://schemas.microsoft.com/office/drawing/2014/main" id="{00000000-0008-0000-0100-00001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2" name="Picture 3458" hidden="1">
          <a:extLst>
            <a:ext uri="{FF2B5EF4-FFF2-40B4-BE49-F238E27FC236}">
              <a16:creationId xmlns:a16="http://schemas.microsoft.com/office/drawing/2014/main" id="{00000000-0008-0000-0100-00001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3" name="Picture 3811" hidden="1">
          <a:extLst>
            <a:ext uri="{FF2B5EF4-FFF2-40B4-BE49-F238E27FC236}">
              <a16:creationId xmlns:a16="http://schemas.microsoft.com/office/drawing/2014/main" id="{00000000-0008-0000-0100-00001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4" name="Picture 3812" hidden="1">
          <a:extLst>
            <a:ext uri="{FF2B5EF4-FFF2-40B4-BE49-F238E27FC236}">
              <a16:creationId xmlns:a16="http://schemas.microsoft.com/office/drawing/2014/main" id="{00000000-0008-0000-0100-00002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5" name="Picture 3813" hidden="1">
          <a:extLst>
            <a:ext uri="{FF2B5EF4-FFF2-40B4-BE49-F238E27FC236}">
              <a16:creationId xmlns:a16="http://schemas.microsoft.com/office/drawing/2014/main" id="{00000000-0008-0000-0100-00002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6" name="Picture 3453" hidden="1">
          <a:extLst>
            <a:ext uri="{FF2B5EF4-FFF2-40B4-BE49-F238E27FC236}">
              <a16:creationId xmlns:a16="http://schemas.microsoft.com/office/drawing/2014/main" id="{00000000-0008-0000-0100-00002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7" name="Picture 3458" hidden="1">
          <a:extLst>
            <a:ext uri="{FF2B5EF4-FFF2-40B4-BE49-F238E27FC236}">
              <a16:creationId xmlns:a16="http://schemas.microsoft.com/office/drawing/2014/main" id="{00000000-0008-0000-0100-00002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8" name="Picture 3811" hidden="1">
          <a:extLst>
            <a:ext uri="{FF2B5EF4-FFF2-40B4-BE49-F238E27FC236}">
              <a16:creationId xmlns:a16="http://schemas.microsoft.com/office/drawing/2014/main" id="{00000000-0008-0000-0100-00002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89" name="Picture 3812" hidden="1">
          <a:extLst>
            <a:ext uri="{FF2B5EF4-FFF2-40B4-BE49-F238E27FC236}">
              <a16:creationId xmlns:a16="http://schemas.microsoft.com/office/drawing/2014/main" id="{00000000-0008-0000-0100-00002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0" name="Picture 3813" hidden="1">
          <a:extLst>
            <a:ext uri="{FF2B5EF4-FFF2-40B4-BE49-F238E27FC236}">
              <a16:creationId xmlns:a16="http://schemas.microsoft.com/office/drawing/2014/main" id="{00000000-0008-0000-0100-00002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1" name="Picture 3453" hidden="1">
          <a:extLst>
            <a:ext uri="{FF2B5EF4-FFF2-40B4-BE49-F238E27FC236}">
              <a16:creationId xmlns:a16="http://schemas.microsoft.com/office/drawing/2014/main" id="{00000000-0008-0000-0100-00002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2" name="Picture 3458" hidden="1">
          <a:extLst>
            <a:ext uri="{FF2B5EF4-FFF2-40B4-BE49-F238E27FC236}">
              <a16:creationId xmlns:a16="http://schemas.microsoft.com/office/drawing/2014/main" id="{00000000-0008-0000-0100-00002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3" name="Picture 3811" hidden="1">
          <a:extLst>
            <a:ext uri="{FF2B5EF4-FFF2-40B4-BE49-F238E27FC236}">
              <a16:creationId xmlns:a16="http://schemas.microsoft.com/office/drawing/2014/main" id="{00000000-0008-0000-0100-00002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4" name="Picture 3812" hidden="1">
          <a:extLst>
            <a:ext uri="{FF2B5EF4-FFF2-40B4-BE49-F238E27FC236}">
              <a16:creationId xmlns:a16="http://schemas.microsoft.com/office/drawing/2014/main" id="{00000000-0008-0000-0100-00002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5" name="Picture 3813" hidden="1">
          <a:extLst>
            <a:ext uri="{FF2B5EF4-FFF2-40B4-BE49-F238E27FC236}">
              <a16:creationId xmlns:a16="http://schemas.microsoft.com/office/drawing/2014/main" id="{00000000-0008-0000-0100-00002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6" name="Picture 3453" hidden="1">
          <a:extLst>
            <a:ext uri="{FF2B5EF4-FFF2-40B4-BE49-F238E27FC236}">
              <a16:creationId xmlns:a16="http://schemas.microsoft.com/office/drawing/2014/main" id="{00000000-0008-0000-0100-00002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7" name="Picture 3458" hidden="1">
          <a:extLst>
            <a:ext uri="{FF2B5EF4-FFF2-40B4-BE49-F238E27FC236}">
              <a16:creationId xmlns:a16="http://schemas.microsoft.com/office/drawing/2014/main" id="{00000000-0008-0000-0100-00002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8" name="Picture 3811" hidden="1">
          <a:extLst>
            <a:ext uri="{FF2B5EF4-FFF2-40B4-BE49-F238E27FC236}">
              <a16:creationId xmlns:a16="http://schemas.microsoft.com/office/drawing/2014/main" id="{00000000-0008-0000-0100-00002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599" name="Picture 3812" hidden="1">
          <a:extLst>
            <a:ext uri="{FF2B5EF4-FFF2-40B4-BE49-F238E27FC236}">
              <a16:creationId xmlns:a16="http://schemas.microsoft.com/office/drawing/2014/main" id="{00000000-0008-0000-0100-00002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00" name="Picture 3813" hidden="1">
          <a:extLst>
            <a:ext uri="{FF2B5EF4-FFF2-40B4-BE49-F238E27FC236}">
              <a16:creationId xmlns:a16="http://schemas.microsoft.com/office/drawing/2014/main" id="{00000000-0008-0000-0100-00003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01" name="Picture 3453" hidden="1">
          <a:extLst>
            <a:ext uri="{FF2B5EF4-FFF2-40B4-BE49-F238E27FC236}">
              <a16:creationId xmlns:a16="http://schemas.microsoft.com/office/drawing/2014/main" id="{00000000-0008-0000-0100-00003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02" name="Picture 3458" hidden="1">
          <a:extLst>
            <a:ext uri="{FF2B5EF4-FFF2-40B4-BE49-F238E27FC236}">
              <a16:creationId xmlns:a16="http://schemas.microsoft.com/office/drawing/2014/main" id="{00000000-0008-0000-0100-00003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03" name="Picture 3811" hidden="1">
          <a:extLst>
            <a:ext uri="{FF2B5EF4-FFF2-40B4-BE49-F238E27FC236}">
              <a16:creationId xmlns:a16="http://schemas.microsoft.com/office/drawing/2014/main" id="{00000000-0008-0000-0100-00003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04" name="Picture 3812" hidden="1">
          <a:extLst>
            <a:ext uri="{FF2B5EF4-FFF2-40B4-BE49-F238E27FC236}">
              <a16:creationId xmlns:a16="http://schemas.microsoft.com/office/drawing/2014/main" id="{00000000-0008-0000-0100-00003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05" name="Picture 3813" hidden="1">
          <a:extLst>
            <a:ext uri="{FF2B5EF4-FFF2-40B4-BE49-F238E27FC236}">
              <a16:creationId xmlns:a16="http://schemas.microsoft.com/office/drawing/2014/main" id="{00000000-0008-0000-0100-00003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06" name="Picture 3393" hidden="1">
          <a:extLst>
            <a:ext uri="{FF2B5EF4-FFF2-40B4-BE49-F238E27FC236}">
              <a16:creationId xmlns:a16="http://schemas.microsoft.com/office/drawing/2014/main" id="{00000000-0008-0000-0100-00003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07" name="Picture 3398" hidden="1">
          <a:extLst>
            <a:ext uri="{FF2B5EF4-FFF2-40B4-BE49-F238E27FC236}">
              <a16:creationId xmlns:a16="http://schemas.microsoft.com/office/drawing/2014/main" id="{00000000-0008-0000-0100-00003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08" name="Picture 3793" hidden="1">
          <a:extLst>
            <a:ext uri="{FF2B5EF4-FFF2-40B4-BE49-F238E27FC236}">
              <a16:creationId xmlns:a16="http://schemas.microsoft.com/office/drawing/2014/main" id="{00000000-0008-0000-0100-00003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09" name="Picture 3794" hidden="1">
          <a:extLst>
            <a:ext uri="{FF2B5EF4-FFF2-40B4-BE49-F238E27FC236}">
              <a16:creationId xmlns:a16="http://schemas.microsoft.com/office/drawing/2014/main" id="{00000000-0008-0000-0100-00003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0" name="Picture 3795" hidden="1">
          <a:extLst>
            <a:ext uri="{FF2B5EF4-FFF2-40B4-BE49-F238E27FC236}">
              <a16:creationId xmlns:a16="http://schemas.microsoft.com/office/drawing/2014/main" id="{00000000-0008-0000-0100-00003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1" name="Picture 3423" hidden="1">
          <a:extLst>
            <a:ext uri="{FF2B5EF4-FFF2-40B4-BE49-F238E27FC236}">
              <a16:creationId xmlns:a16="http://schemas.microsoft.com/office/drawing/2014/main" id="{00000000-0008-0000-0100-00003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2" name="Picture 3428" hidden="1">
          <a:extLst>
            <a:ext uri="{FF2B5EF4-FFF2-40B4-BE49-F238E27FC236}">
              <a16:creationId xmlns:a16="http://schemas.microsoft.com/office/drawing/2014/main" id="{00000000-0008-0000-0100-00003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3" name="Picture 3802" hidden="1">
          <a:extLst>
            <a:ext uri="{FF2B5EF4-FFF2-40B4-BE49-F238E27FC236}">
              <a16:creationId xmlns:a16="http://schemas.microsoft.com/office/drawing/2014/main" id="{00000000-0008-0000-0100-00003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4" name="Picture 3803" hidden="1">
          <a:extLst>
            <a:ext uri="{FF2B5EF4-FFF2-40B4-BE49-F238E27FC236}">
              <a16:creationId xmlns:a16="http://schemas.microsoft.com/office/drawing/2014/main" id="{00000000-0008-0000-0100-00003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5" name="Picture 3804" hidden="1">
          <a:extLst>
            <a:ext uri="{FF2B5EF4-FFF2-40B4-BE49-F238E27FC236}">
              <a16:creationId xmlns:a16="http://schemas.microsoft.com/office/drawing/2014/main" id="{00000000-0008-0000-0100-00003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6" name="Picture 3463" hidden="1">
          <a:extLst>
            <a:ext uri="{FF2B5EF4-FFF2-40B4-BE49-F238E27FC236}">
              <a16:creationId xmlns:a16="http://schemas.microsoft.com/office/drawing/2014/main" id="{00000000-0008-0000-0100-00004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7" name="Picture 3468" hidden="1">
          <a:extLst>
            <a:ext uri="{FF2B5EF4-FFF2-40B4-BE49-F238E27FC236}">
              <a16:creationId xmlns:a16="http://schemas.microsoft.com/office/drawing/2014/main" id="{00000000-0008-0000-0100-00004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8" name="Picture 3814" hidden="1">
          <a:extLst>
            <a:ext uri="{FF2B5EF4-FFF2-40B4-BE49-F238E27FC236}">
              <a16:creationId xmlns:a16="http://schemas.microsoft.com/office/drawing/2014/main" id="{00000000-0008-0000-0100-00004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19" name="Picture 3815" hidden="1">
          <a:extLst>
            <a:ext uri="{FF2B5EF4-FFF2-40B4-BE49-F238E27FC236}">
              <a16:creationId xmlns:a16="http://schemas.microsoft.com/office/drawing/2014/main" id="{00000000-0008-0000-0100-00004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0" name="Picture 3816" hidden="1">
          <a:extLst>
            <a:ext uri="{FF2B5EF4-FFF2-40B4-BE49-F238E27FC236}">
              <a16:creationId xmlns:a16="http://schemas.microsoft.com/office/drawing/2014/main" id="{00000000-0008-0000-0100-00004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1" name="Picture 3453" hidden="1">
          <a:extLst>
            <a:ext uri="{FF2B5EF4-FFF2-40B4-BE49-F238E27FC236}">
              <a16:creationId xmlns:a16="http://schemas.microsoft.com/office/drawing/2014/main" id="{00000000-0008-0000-0100-00004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2" name="Picture 3458" hidden="1">
          <a:extLst>
            <a:ext uri="{FF2B5EF4-FFF2-40B4-BE49-F238E27FC236}">
              <a16:creationId xmlns:a16="http://schemas.microsoft.com/office/drawing/2014/main" id="{00000000-0008-0000-0100-00004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3" name="Picture 3811" hidden="1">
          <a:extLst>
            <a:ext uri="{FF2B5EF4-FFF2-40B4-BE49-F238E27FC236}">
              <a16:creationId xmlns:a16="http://schemas.microsoft.com/office/drawing/2014/main" id="{00000000-0008-0000-0100-00004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4" name="Picture 3812" hidden="1">
          <a:extLst>
            <a:ext uri="{FF2B5EF4-FFF2-40B4-BE49-F238E27FC236}">
              <a16:creationId xmlns:a16="http://schemas.microsoft.com/office/drawing/2014/main" id="{00000000-0008-0000-0100-00004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5" name="Picture 3813" hidden="1">
          <a:extLst>
            <a:ext uri="{FF2B5EF4-FFF2-40B4-BE49-F238E27FC236}">
              <a16:creationId xmlns:a16="http://schemas.microsoft.com/office/drawing/2014/main" id="{00000000-0008-0000-0100-00004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6" name="Picture 3453" hidden="1">
          <a:extLst>
            <a:ext uri="{FF2B5EF4-FFF2-40B4-BE49-F238E27FC236}">
              <a16:creationId xmlns:a16="http://schemas.microsoft.com/office/drawing/2014/main" id="{00000000-0008-0000-0100-00004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7" name="Picture 3458" hidden="1">
          <a:extLst>
            <a:ext uri="{FF2B5EF4-FFF2-40B4-BE49-F238E27FC236}">
              <a16:creationId xmlns:a16="http://schemas.microsoft.com/office/drawing/2014/main" id="{00000000-0008-0000-0100-00004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8" name="Picture 3811" hidden="1">
          <a:extLst>
            <a:ext uri="{FF2B5EF4-FFF2-40B4-BE49-F238E27FC236}">
              <a16:creationId xmlns:a16="http://schemas.microsoft.com/office/drawing/2014/main" id="{00000000-0008-0000-0100-00004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29" name="Picture 3812" hidden="1">
          <a:extLst>
            <a:ext uri="{FF2B5EF4-FFF2-40B4-BE49-F238E27FC236}">
              <a16:creationId xmlns:a16="http://schemas.microsoft.com/office/drawing/2014/main" id="{00000000-0008-0000-0100-00004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0" name="Picture 3813" hidden="1">
          <a:extLst>
            <a:ext uri="{FF2B5EF4-FFF2-40B4-BE49-F238E27FC236}">
              <a16:creationId xmlns:a16="http://schemas.microsoft.com/office/drawing/2014/main" id="{00000000-0008-0000-0100-00004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1" name="Picture 3453" hidden="1">
          <a:extLst>
            <a:ext uri="{FF2B5EF4-FFF2-40B4-BE49-F238E27FC236}">
              <a16:creationId xmlns:a16="http://schemas.microsoft.com/office/drawing/2014/main" id="{00000000-0008-0000-0100-00004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2" name="Picture 3458" hidden="1">
          <a:extLst>
            <a:ext uri="{FF2B5EF4-FFF2-40B4-BE49-F238E27FC236}">
              <a16:creationId xmlns:a16="http://schemas.microsoft.com/office/drawing/2014/main" id="{00000000-0008-0000-0100-00005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3" name="Picture 3811" hidden="1">
          <a:extLst>
            <a:ext uri="{FF2B5EF4-FFF2-40B4-BE49-F238E27FC236}">
              <a16:creationId xmlns:a16="http://schemas.microsoft.com/office/drawing/2014/main" id="{00000000-0008-0000-0100-00005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4" name="Picture 3812" hidden="1">
          <a:extLst>
            <a:ext uri="{FF2B5EF4-FFF2-40B4-BE49-F238E27FC236}">
              <a16:creationId xmlns:a16="http://schemas.microsoft.com/office/drawing/2014/main" id="{00000000-0008-0000-0100-00005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5" name="Picture 3813" hidden="1">
          <a:extLst>
            <a:ext uri="{FF2B5EF4-FFF2-40B4-BE49-F238E27FC236}">
              <a16:creationId xmlns:a16="http://schemas.microsoft.com/office/drawing/2014/main" id="{00000000-0008-0000-0100-00005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6" name="Picture 3453" hidden="1">
          <a:extLst>
            <a:ext uri="{FF2B5EF4-FFF2-40B4-BE49-F238E27FC236}">
              <a16:creationId xmlns:a16="http://schemas.microsoft.com/office/drawing/2014/main" id="{00000000-0008-0000-0100-00005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7" name="Picture 3458" hidden="1">
          <a:extLst>
            <a:ext uri="{FF2B5EF4-FFF2-40B4-BE49-F238E27FC236}">
              <a16:creationId xmlns:a16="http://schemas.microsoft.com/office/drawing/2014/main" id="{00000000-0008-0000-0100-00005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8" name="Picture 3811" hidden="1">
          <a:extLst>
            <a:ext uri="{FF2B5EF4-FFF2-40B4-BE49-F238E27FC236}">
              <a16:creationId xmlns:a16="http://schemas.microsoft.com/office/drawing/2014/main" id="{00000000-0008-0000-0100-00005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39" name="Picture 3812" hidden="1">
          <a:extLst>
            <a:ext uri="{FF2B5EF4-FFF2-40B4-BE49-F238E27FC236}">
              <a16:creationId xmlns:a16="http://schemas.microsoft.com/office/drawing/2014/main" id="{00000000-0008-0000-0100-00005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40" name="Picture 3813" hidden="1">
          <a:extLst>
            <a:ext uri="{FF2B5EF4-FFF2-40B4-BE49-F238E27FC236}">
              <a16:creationId xmlns:a16="http://schemas.microsoft.com/office/drawing/2014/main" id="{00000000-0008-0000-0100-00005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41" name="Picture 3453" hidden="1">
          <a:extLst>
            <a:ext uri="{FF2B5EF4-FFF2-40B4-BE49-F238E27FC236}">
              <a16:creationId xmlns:a16="http://schemas.microsoft.com/office/drawing/2014/main" id="{00000000-0008-0000-0100-00005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42" name="Picture 3458" hidden="1">
          <a:extLst>
            <a:ext uri="{FF2B5EF4-FFF2-40B4-BE49-F238E27FC236}">
              <a16:creationId xmlns:a16="http://schemas.microsoft.com/office/drawing/2014/main" id="{00000000-0008-0000-0100-00005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43" name="Picture 3811" hidden="1">
          <a:extLst>
            <a:ext uri="{FF2B5EF4-FFF2-40B4-BE49-F238E27FC236}">
              <a16:creationId xmlns:a16="http://schemas.microsoft.com/office/drawing/2014/main" id="{00000000-0008-0000-0100-00005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44" name="Picture 3393" hidden="1">
          <a:extLst>
            <a:ext uri="{FF2B5EF4-FFF2-40B4-BE49-F238E27FC236}">
              <a16:creationId xmlns:a16="http://schemas.microsoft.com/office/drawing/2014/main" id="{00000000-0008-0000-0100-00005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45" name="Picture 3398" hidden="1">
          <a:extLst>
            <a:ext uri="{FF2B5EF4-FFF2-40B4-BE49-F238E27FC236}">
              <a16:creationId xmlns:a16="http://schemas.microsoft.com/office/drawing/2014/main" id="{00000000-0008-0000-0100-00005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46" name="Picture 3793" hidden="1">
          <a:extLst>
            <a:ext uri="{FF2B5EF4-FFF2-40B4-BE49-F238E27FC236}">
              <a16:creationId xmlns:a16="http://schemas.microsoft.com/office/drawing/2014/main" id="{00000000-0008-0000-0100-00005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47" name="Picture 3794" hidden="1">
          <a:extLst>
            <a:ext uri="{FF2B5EF4-FFF2-40B4-BE49-F238E27FC236}">
              <a16:creationId xmlns:a16="http://schemas.microsoft.com/office/drawing/2014/main" id="{00000000-0008-0000-0100-00005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48" name="Picture 3795" hidden="1">
          <a:extLst>
            <a:ext uri="{FF2B5EF4-FFF2-40B4-BE49-F238E27FC236}">
              <a16:creationId xmlns:a16="http://schemas.microsoft.com/office/drawing/2014/main" id="{00000000-0008-0000-0100-00006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49" name="Picture 3428" hidden="1">
          <a:extLst>
            <a:ext uri="{FF2B5EF4-FFF2-40B4-BE49-F238E27FC236}">
              <a16:creationId xmlns:a16="http://schemas.microsoft.com/office/drawing/2014/main" id="{00000000-0008-0000-0100-00006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0" name="Picture 3803" hidden="1">
          <a:extLst>
            <a:ext uri="{FF2B5EF4-FFF2-40B4-BE49-F238E27FC236}">
              <a16:creationId xmlns:a16="http://schemas.microsoft.com/office/drawing/2014/main" id="{00000000-0008-0000-0100-00006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1" name="Picture 3804" hidden="1">
          <a:extLst>
            <a:ext uri="{FF2B5EF4-FFF2-40B4-BE49-F238E27FC236}">
              <a16:creationId xmlns:a16="http://schemas.microsoft.com/office/drawing/2014/main" id="{00000000-0008-0000-0100-00006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2" name="Picture 3463" hidden="1">
          <a:extLst>
            <a:ext uri="{FF2B5EF4-FFF2-40B4-BE49-F238E27FC236}">
              <a16:creationId xmlns:a16="http://schemas.microsoft.com/office/drawing/2014/main" id="{00000000-0008-0000-0100-00006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3" name="Picture 3468" hidden="1">
          <a:extLst>
            <a:ext uri="{FF2B5EF4-FFF2-40B4-BE49-F238E27FC236}">
              <a16:creationId xmlns:a16="http://schemas.microsoft.com/office/drawing/2014/main" id="{00000000-0008-0000-0100-00006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4" name="Picture 3814" hidden="1">
          <a:extLst>
            <a:ext uri="{FF2B5EF4-FFF2-40B4-BE49-F238E27FC236}">
              <a16:creationId xmlns:a16="http://schemas.microsoft.com/office/drawing/2014/main" id="{00000000-0008-0000-0100-00006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5" name="Picture 3815" hidden="1">
          <a:extLst>
            <a:ext uri="{FF2B5EF4-FFF2-40B4-BE49-F238E27FC236}">
              <a16:creationId xmlns:a16="http://schemas.microsoft.com/office/drawing/2014/main" id="{00000000-0008-0000-0100-00006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6" name="Picture 3816" hidden="1">
          <a:extLst>
            <a:ext uri="{FF2B5EF4-FFF2-40B4-BE49-F238E27FC236}">
              <a16:creationId xmlns:a16="http://schemas.microsoft.com/office/drawing/2014/main" id="{00000000-0008-0000-0100-00006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7" name="Picture 3453" hidden="1">
          <a:extLst>
            <a:ext uri="{FF2B5EF4-FFF2-40B4-BE49-F238E27FC236}">
              <a16:creationId xmlns:a16="http://schemas.microsoft.com/office/drawing/2014/main" id="{00000000-0008-0000-0100-00006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8" name="Picture 3458" hidden="1">
          <a:extLst>
            <a:ext uri="{FF2B5EF4-FFF2-40B4-BE49-F238E27FC236}">
              <a16:creationId xmlns:a16="http://schemas.microsoft.com/office/drawing/2014/main" id="{00000000-0008-0000-0100-00006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59" name="Picture 3811" hidden="1">
          <a:extLst>
            <a:ext uri="{FF2B5EF4-FFF2-40B4-BE49-F238E27FC236}">
              <a16:creationId xmlns:a16="http://schemas.microsoft.com/office/drawing/2014/main" id="{00000000-0008-0000-0100-00006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0" name="Picture 3812" hidden="1">
          <a:extLst>
            <a:ext uri="{FF2B5EF4-FFF2-40B4-BE49-F238E27FC236}">
              <a16:creationId xmlns:a16="http://schemas.microsoft.com/office/drawing/2014/main" id="{00000000-0008-0000-0100-00006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1" name="Picture 3813" hidden="1">
          <a:extLst>
            <a:ext uri="{FF2B5EF4-FFF2-40B4-BE49-F238E27FC236}">
              <a16:creationId xmlns:a16="http://schemas.microsoft.com/office/drawing/2014/main" id="{00000000-0008-0000-0100-00006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2" name="Picture 3453" hidden="1">
          <a:extLst>
            <a:ext uri="{FF2B5EF4-FFF2-40B4-BE49-F238E27FC236}">
              <a16:creationId xmlns:a16="http://schemas.microsoft.com/office/drawing/2014/main" id="{00000000-0008-0000-0100-00006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3" name="Picture 3458" hidden="1">
          <a:extLst>
            <a:ext uri="{FF2B5EF4-FFF2-40B4-BE49-F238E27FC236}">
              <a16:creationId xmlns:a16="http://schemas.microsoft.com/office/drawing/2014/main" id="{00000000-0008-0000-0100-00006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4" name="Picture 3811" hidden="1">
          <a:extLst>
            <a:ext uri="{FF2B5EF4-FFF2-40B4-BE49-F238E27FC236}">
              <a16:creationId xmlns:a16="http://schemas.microsoft.com/office/drawing/2014/main" id="{00000000-0008-0000-0100-00007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5" name="Picture 3812" hidden="1">
          <a:extLst>
            <a:ext uri="{FF2B5EF4-FFF2-40B4-BE49-F238E27FC236}">
              <a16:creationId xmlns:a16="http://schemas.microsoft.com/office/drawing/2014/main" id="{00000000-0008-0000-0100-00007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6" name="Picture 3813" hidden="1">
          <a:extLst>
            <a:ext uri="{FF2B5EF4-FFF2-40B4-BE49-F238E27FC236}">
              <a16:creationId xmlns:a16="http://schemas.microsoft.com/office/drawing/2014/main" id="{00000000-0008-0000-0100-00007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7" name="Picture 3453" hidden="1">
          <a:extLst>
            <a:ext uri="{FF2B5EF4-FFF2-40B4-BE49-F238E27FC236}">
              <a16:creationId xmlns:a16="http://schemas.microsoft.com/office/drawing/2014/main" id="{00000000-0008-0000-0100-00007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8" name="Picture 3458" hidden="1">
          <a:extLst>
            <a:ext uri="{FF2B5EF4-FFF2-40B4-BE49-F238E27FC236}">
              <a16:creationId xmlns:a16="http://schemas.microsoft.com/office/drawing/2014/main" id="{00000000-0008-0000-0100-00007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69" name="Picture 3811" hidden="1">
          <a:extLst>
            <a:ext uri="{FF2B5EF4-FFF2-40B4-BE49-F238E27FC236}">
              <a16:creationId xmlns:a16="http://schemas.microsoft.com/office/drawing/2014/main" id="{00000000-0008-0000-0100-00007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0" name="Picture 3812" hidden="1">
          <a:extLst>
            <a:ext uri="{FF2B5EF4-FFF2-40B4-BE49-F238E27FC236}">
              <a16:creationId xmlns:a16="http://schemas.microsoft.com/office/drawing/2014/main" id="{00000000-0008-0000-0100-00007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1" name="Picture 3813" hidden="1">
          <a:extLst>
            <a:ext uri="{FF2B5EF4-FFF2-40B4-BE49-F238E27FC236}">
              <a16:creationId xmlns:a16="http://schemas.microsoft.com/office/drawing/2014/main" id="{00000000-0008-0000-0100-00007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2" name="Picture 3453" hidden="1">
          <a:extLst>
            <a:ext uri="{FF2B5EF4-FFF2-40B4-BE49-F238E27FC236}">
              <a16:creationId xmlns:a16="http://schemas.microsoft.com/office/drawing/2014/main" id="{00000000-0008-0000-0100-00007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3" name="Picture 3458" hidden="1">
          <a:extLst>
            <a:ext uri="{FF2B5EF4-FFF2-40B4-BE49-F238E27FC236}">
              <a16:creationId xmlns:a16="http://schemas.microsoft.com/office/drawing/2014/main" id="{00000000-0008-0000-0100-00007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4" name="Picture 3811" hidden="1">
          <a:extLst>
            <a:ext uri="{FF2B5EF4-FFF2-40B4-BE49-F238E27FC236}">
              <a16:creationId xmlns:a16="http://schemas.microsoft.com/office/drawing/2014/main" id="{00000000-0008-0000-0100-00007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5" name="Picture 3812" hidden="1">
          <a:extLst>
            <a:ext uri="{FF2B5EF4-FFF2-40B4-BE49-F238E27FC236}">
              <a16:creationId xmlns:a16="http://schemas.microsoft.com/office/drawing/2014/main" id="{00000000-0008-0000-0100-00007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6" name="Picture 3813" hidden="1">
          <a:extLst>
            <a:ext uri="{FF2B5EF4-FFF2-40B4-BE49-F238E27FC236}">
              <a16:creationId xmlns:a16="http://schemas.microsoft.com/office/drawing/2014/main" id="{00000000-0008-0000-0100-00007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7" name="Picture 3453" hidden="1">
          <a:extLst>
            <a:ext uri="{FF2B5EF4-FFF2-40B4-BE49-F238E27FC236}">
              <a16:creationId xmlns:a16="http://schemas.microsoft.com/office/drawing/2014/main" id="{00000000-0008-0000-0100-00007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8" name="Picture 3458" hidden="1">
          <a:extLst>
            <a:ext uri="{FF2B5EF4-FFF2-40B4-BE49-F238E27FC236}">
              <a16:creationId xmlns:a16="http://schemas.microsoft.com/office/drawing/2014/main" id="{00000000-0008-0000-0100-00007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79" name="Picture 3811" hidden="1">
          <a:extLst>
            <a:ext uri="{FF2B5EF4-FFF2-40B4-BE49-F238E27FC236}">
              <a16:creationId xmlns:a16="http://schemas.microsoft.com/office/drawing/2014/main" id="{00000000-0008-0000-0100-00007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80" name="Picture 3812" hidden="1">
          <a:extLst>
            <a:ext uri="{FF2B5EF4-FFF2-40B4-BE49-F238E27FC236}">
              <a16:creationId xmlns:a16="http://schemas.microsoft.com/office/drawing/2014/main" id="{00000000-0008-0000-0100-00008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81" name="Picture 3813" hidden="1">
          <a:extLst>
            <a:ext uri="{FF2B5EF4-FFF2-40B4-BE49-F238E27FC236}">
              <a16:creationId xmlns:a16="http://schemas.microsoft.com/office/drawing/2014/main" id="{00000000-0008-0000-0100-00008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82" name="Picture 3383" hidden="1">
          <a:extLst>
            <a:ext uri="{FF2B5EF4-FFF2-40B4-BE49-F238E27FC236}">
              <a16:creationId xmlns:a16="http://schemas.microsoft.com/office/drawing/2014/main" id="{00000000-0008-0000-0100-00008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83" name="Picture 3388" hidden="1">
          <a:extLst>
            <a:ext uri="{FF2B5EF4-FFF2-40B4-BE49-F238E27FC236}">
              <a16:creationId xmlns:a16="http://schemas.microsoft.com/office/drawing/2014/main" id="{00000000-0008-0000-0100-00008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84" name="Picture 3790" hidden="1">
          <a:extLst>
            <a:ext uri="{FF2B5EF4-FFF2-40B4-BE49-F238E27FC236}">
              <a16:creationId xmlns:a16="http://schemas.microsoft.com/office/drawing/2014/main" id="{00000000-0008-0000-0100-00008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685" name="Picture 3791" hidden="1">
          <a:extLst>
            <a:ext uri="{FF2B5EF4-FFF2-40B4-BE49-F238E27FC236}">
              <a16:creationId xmlns:a16="http://schemas.microsoft.com/office/drawing/2014/main" id="{00000000-0008-0000-0100-00008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86" name="Picture 3393" hidden="1">
          <a:extLst>
            <a:ext uri="{FF2B5EF4-FFF2-40B4-BE49-F238E27FC236}">
              <a16:creationId xmlns:a16="http://schemas.microsoft.com/office/drawing/2014/main" id="{00000000-0008-0000-0100-00008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87" name="Picture 3398" hidden="1">
          <a:extLst>
            <a:ext uri="{FF2B5EF4-FFF2-40B4-BE49-F238E27FC236}">
              <a16:creationId xmlns:a16="http://schemas.microsoft.com/office/drawing/2014/main" id="{00000000-0008-0000-0100-00008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88" name="Picture 3793" hidden="1">
          <a:extLst>
            <a:ext uri="{FF2B5EF4-FFF2-40B4-BE49-F238E27FC236}">
              <a16:creationId xmlns:a16="http://schemas.microsoft.com/office/drawing/2014/main" id="{00000000-0008-0000-0100-00008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89" name="Picture 3794" hidden="1">
          <a:extLst>
            <a:ext uri="{FF2B5EF4-FFF2-40B4-BE49-F238E27FC236}">
              <a16:creationId xmlns:a16="http://schemas.microsoft.com/office/drawing/2014/main" id="{00000000-0008-0000-0100-00008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0" name="Picture 3795" hidden="1">
          <a:extLst>
            <a:ext uri="{FF2B5EF4-FFF2-40B4-BE49-F238E27FC236}">
              <a16:creationId xmlns:a16="http://schemas.microsoft.com/office/drawing/2014/main" id="{00000000-0008-0000-0100-00008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1" name="Picture 3423" hidden="1">
          <a:extLst>
            <a:ext uri="{FF2B5EF4-FFF2-40B4-BE49-F238E27FC236}">
              <a16:creationId xmlns:a16="http://schemas.microsoft.com/office/drawing/2014/main" id="{00000000-0008-0000-0100-00008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2" name="Picture 3428" hidden="1">
          <a:extLst>
            <a:ext uri="{FF2B5EF4-FFF2-40B4-BE49-F238E27FC236}">
              <a16:creationId xmlns:a16="http://schemas.microsoft.com/office/drawing/2014/main" id="{00000000-0008-0000-0100-00008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3" name="Picture 3802" hidden="1">
          <a:extLst>
            <a:ext uri="{FF2B5EF4-FFF2-40B4-BE49-F238E27FC236}">
              <a16:creationId xmlns:a16="http://schemas.microsoft.com/office/drawing/2014/main" id="{00000000-0008-0000-0100-00008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4" name="Picture 3803" hidden="1">
          <a:extLst>
            <a:ext uri="{FF2B5EF4-FFF2-40B4-BE49-F238E27FC236}">
              <a16:creationId xmlns:a16="http://schemas.microsoft.com/office/drawing/2014/main" id="{00000000-0008-0000-0100-00008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5" name="Picture 3463" hidden="1">
          <a:extLst>
            <a:ext uri="{FF2B5EF4-FFF2-40B4-BE49-F238E27FC236}">
              <a16:creationId xmlns:a16="http://schemas.microsoft.com/office/drawing/2014/main" id="{00000000-0008-0000-0100-00008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6" name="Picture 3814" hidden="1">
          <a:extLst>
            <a:ext uri="{FF2B5EF4-FFF2-40B4-BE49-F238E27FC236}">
              <a16:creationId xmlns:a16="http://schemas.microsoft.com/office/drawing/2014/main" id="{00000000-0008-0000-0100-00009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7" name="Picture 3815" hidden="1">
          <a:extLst>
            <a:ext uri="{FF2B5EF4-FFF2-40B4-BE49-F238E27FC236}">
              <a16:creationId xmlns:a16="http://schemas.microsoft.com/office/drawing/2014/main" id="{00000000-0008-0000-0100-00009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8" name="Picture 3816" hidden="1">
          <a:extLst>
            <a:ext uri="{FF2B5EF4-FFF2-40B4-BE49-F238E27FC236}">
              <a16:creationId xmlns:a16="http://schemas.microsoft.com/office/drawing/2014/main" id="{00000000-0008-0000-0100-00009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699" name="Picture 3453" hidden="1">
          <a:extLst>
            <a:ext uri="{FF2B5EF4-FFF2-40B4-BE49-F238E27FC236}">
              <a16:creationId xmlns:a16="http://schemas.microsoft.com/office/drawing/2014/main" id="{00000000-0008-0000-0100-00009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0" name="Picture 3458" hidden="1">
          <a:extLst>
            <a:ext uri="{FF2B5EF4-FFF2-40B4-BE49-F238E27FC236}">
              <a16:creationId xmlns:a16="http://schemas.microsoft.com/office/drawing/2014/main" id="{00000000-0008-0000-0100-00009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1" name="Picture 3811" hidden="1">
          <a:extLst>
            <a:ext uri="{FF2B5EF4-FFF2-40B4-BE49-F238E27FC236}">
              <a16:creationId xmlns:a16="http://schemas.microsoft.com/office/drawing/2014/main" id="{00000000-0008-0000-0100-00009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2" name="Picture 3812" hidden="1">
          <a:extLst>
            <a:ext uri="{FF2B5EF4-FFF2-40B4-BE49-F238E27FC236}">
              <a16:creationId xmlns:a16="http://schemas.microsoft.com/office/drawing/2014/main" id="{00000000-0008-0000-0100-00009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3" name="Picture 3813" hidden="1">
          <a:extLst>
            <a:ext uri="{FF2B5EF4-FFF2-40B4-BE49-F238E27FC236}">
              <a16:creationId xmlns:a16="http://schemas.microsoft.com/office/drawing/2014/main" id="{00000000-0008-0000-0100-00009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4" name="Picture 3453" hidden="1">
          <a:extLst>
            <a:ext uri="{FF2B5EF4-FFF2-40B4-BE49-F238E27FC236}">
              <a16:creationId xmlns:a16="http://schemas.microsoft.com/office/drawing/2014/main" id="{00000000-0008-0000-0100-00009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5" name="Picture 3458" hidden="1">
          <a:extLst>
            <a:ext uri="{FF2B5EF4-FFF2-40B4-BE49-F238E27FC236}">
              <a16:creationId xmlns:a16="http://schemas.microsoft.com/office/drawing/2014/main" id="{00000000-0008-0000-0100-00009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6" name="Picture 3811" hidden="1">
          <a:extLst>
            <a:ext uri="{FF2B5EF4-FFF2-40B4-BE49-F238E27FC236}">
              <a16:creationId xmlns:a16="http://schemas.microsoft.com/office/drawing/2014/main" id="{00000000-0008-0000-0100-00009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7" name="Picture 3812" hidden="1">
          <a:extLst>
            <a:ext uri="{FF2B5EF4-FFF2-40B4-BE49-F238E27FC236}">
              <a16:creationId xmlns:a16="http://schemas.microsoft.com/office/drawing/2014/main" id="{00000000-0008-0000-0100-00009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8" name="Picture 3813" hidden="1">
          <a:extLst>
            <a:ext uri="{FF2B5EF4-FFF2-40B4-BE49-F238E27FC236}">
              <a16:creationId xmlns:a16="http://schemas.microsoft.com/office/drawing/2014/main" id="{00000000-0008-0000-0100-00009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09" name="Picture 3453" hidden="1">
          <a:extLst>
            <a:ext uri="{FF2B5EF4-FFF2-40B4-BE49-F238E27FC236}">
              <a16:creationId xmlns:a16="http://schemas.microsoft.com/office/drawing/2014/main" id="{00000000-0008-0000-0100-00009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0" name="Picture 3458" hidden="1">
          <a:extLst>
            <a:ext uri="{FF2B5EF4-FFF2-40B4-BE49-F238E27FC236}">
              <a16:creationId xmlns:a16="http://schemas.microsoft.com/office/drawing/2014/main" id="{00000000-0008-0000-0100-00009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1" name="Picture 3811" hidden="1">
          <a:extLst>
            <a:ext uri="{FF2B5EF4-FFF2-40B4-BE49-F238E27FC236}">
              <a16:creationId xmlns:a16="http://schemas.microsoft.com/office/drawing/2014/main" id="{00000000-0008-0000-0100-00009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2" name="Picture 3812" hidden="1">
          <a:extLst>
            <a:ext uri="{FF2B5EF4-FFF2-40B4-BE49-F238E27FC236}">
              <a16:creationId xmlns:a16="http://schemas.microsoft.com/office/drawing/2014/main" id="{00000000-0008-0000-0100-0000A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3" name="Picture 3813" hidden="1">
          <a:extLst>
            <a:ext uri="{FF2B5EF4-FFF2-40B4-BE49-F238E27FC236}">
              <a16:creationId xmlns:a16="http://schemas.microsoft.com/office/drawing/2014/main" id="{00000000-0008-0000-0100-0000A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4" name="Picture 3453" hidden="1">
          <a:extLst>
            <a:ext uri="{FF2B5EF4-FFF2-40B4-BE49-F238E27FC236}">
              <a16:creationId xmlns:a16="http://schemas.microsoft.com/office/drawing/2014/main" id="{00000000-0008-0000-0100-0000A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5" name="Picture 3458" hidden="1">
          <a:extLst>
            <a:ext uri="{FF2B5EF4-FFF2-40B4-BE49-F238E27FC236}">
              <a16:creationId xmlns:a16="http://schemas.microsoft.com/office/drawing/2014/main" id="{00000000-0008-0000-0100-0000A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6" name="Picture 3811" hidden="1">
          <a:extLst>
            <a:ext uri="{FF2B5EF4-FFF2-40B4-BE49-F238E27FC236}">
              <a16:creationId xmlns:a16="http://schemas.microsoft.com/office/drawing/2014/main" id="{00000000-0008-0000-0100-0000A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7" name="Picture 3812" hidden="1">
          <a:extLst>
            <a:ext uri="{FF2B5EF4-FFF2-40B4-BE49-F238E27FC236}">
              <a16:creationId xmlns:a16="http://schemas.microsoft.com/office/drawing/2014/main" id="{00000000-0008-0000-0100-0000A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8" name="Picture 3813" hidden="1">
          <a:extLst>
            <a:ext uri="{FF2B5EF4-FFF2-40B4-BE49-F238E27FC236}">
              <a16:creationId xmlns:a16="http://schemas.microsoft.com/office/drawing/2014/main" id="{00000000-0008-0000-0100-0000A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19" name="Picture 3453" hidden="1">
          <a:extLst>
            <a:ext uri="{FF2B5EF4-FFF2-40B4-BE49-F238E27FC236}">
              <a16:creationId xmlns:a16="http://schemas.microsoft.com/office/drawing/2014/main" id="{00000000-0008-0000-0100-0000A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720" name="Picture 3458" hidden="1">
          <a:extLst>
            <a:ext uri="{FF2B5EF4-FFF2-40B4-BE49-F238E27FC236}">
              <a16:creationId xmlns:a16="http://schemas.microsoft.com/office/drawing/2014/main" id="{00000000-0008-0000-0100-0000A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1" name="Picture 3393" hidden="1">
          <a:extLst>
            <a:ext uri="{FF2B5EF4-FFF2-40B4-BE49-F238E27FC236}">
              <a16:creationId xmlns:a16="http://schemas.microsoft.com/office/drawing/2014/main" id="{00000000-0008-0000-0100-0000A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2" name="Picture 3398" hidden="1">
          <a:extLst>
            <a:ext uri="{FF2B5EF4-FFF2-40B4-BE49-F238E27FC236}">
              <a16:creationId xmlns:a16="http://schemas.microsoft.com/office/drawing/2014/main" id="{00000000-0008-0000-0100-0000A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3" name="Picture 3793" hidden="1">
          <a:extLst>
            <a:ext uri="{FF2B5EF4-FFF2-40B4-BE49-F238E27FC236}">
              <a16:creationId xmlns:a16="http://schemas.microsoft.com/office/drawing/2014/main" id="{00000000-0008-0000-0100-0000A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4" name="Picture 3794" hidden="1">
          <a:extLst>
            <a:ext uri="{FF2B5EF4-FFF2-40B4-BE49-F238E27FC236}">
              <a16:creationId xmlns:a16="http://schemas.microsoft.com/office/drawing/2014/main" id="{00000000-0008-0000-0100-0000A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5" name="Picture 3795" hidden="1">
          <a:extLst>
            <a:ext uri="{FF2B5EF4-FFF2-40B4-BE49-F238E27FC236}">
              <a16:creationId xmlns:a16="http://schemas.microsoft.com/office/drawing/2014/main" id="{00000000-0008-0000-0100-0000A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6" name="Picture 3423" hidden="1">
          <a:extLst>
            <a:ext uri="{FF2B5EF4-FFF2-40B4-BE49-F238E27FC236}">
              <a16:creationId xmlns:a16="http://schemas.microsoft.com/office/drawing/2014/main" id="{00000000-0008-0000-0100-0000A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7" name="Picture 3428" hidden="1">
          <a:extLst>
            <a:ext uri="{FF2B5EF4-FFF2-40B4-BE49-F238E27FC236}">
              <a16:creationId xmlns:a16="http://schemas.microsoft.com/office/drawing/2014/main" id="{00000000-0008-0000-0100-0000A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8" name="Picture 3802" hidden="1">
          <a:extLst>
            <a:ext uri="{FF2B5EF4-FFF2-40B4-BE49-F238E27FC236}">
              <a16:creationId xmlns:a16="http://schemas.microsoft.com/office/drawing/2014/main" id="{00000000-0008-0000-0100-0000B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29" name="Picture 3803" hidden="1">
          <a:extLst>
            <a:ext uri="{FF2B5EF4-FFF2-40B4-BE49-F238E27FC236}">
              <a16:creationId xmlns:a16="http://schemas.microsoft.com/office/drawing/2014/main" id="{00000000-0008-0000-0100-0000B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0" name="Picture 3804" hidden="1">
          <a:extLst>
            <a:ext uri="{FF2B5EF4-FFF2-40B4-BE49-F238E27FC236}">
              <a16:creationId xmlns:a16="http://schemas.microsoft.com/office/drawing/2014/main" id="{00000000-0008-0000-0100-0000B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1" name="Picture 3463" hidden="1">
          <a:extLst>
            <a:ext uri="{FF2B5EF4-FFF2-40B4-BE49-F238E27FC236}">
              <a16:creationId xmlns:a16="http://schemas.microsoft.com/office/drawing/2014/main" id="{00000000-0008-0000-0100-0000B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2" name="Picture 3468" hidden="1">
          <a:extLst>
            <a:ext uri="{FF2B5EF4-FFF2-40B4-BE49-F238E27FC236}">
              <a16:creationId xmlns:a16="http://schemas.microsoft.com/office/drawing/2014/main" id="{00000000-0008-0000-0100-0000B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3" name="Picture 3814" hidden="1">
          <a:extLst>
            <a:ext uri="{FF2B5EF4-FFF2-40B4-BE49-F238E27FC236}">
              <a16:creationId xmlns:a16="http://schemas.microsoft.com/office/drawing/2014/main" id="{00000000-0008-0000-0100-0000B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4" name="Picture 3815" hidden="1">
          <a:extLst>
            <a:ext uri="{FF2B5EF4-FFF2-40B4-BE49-F238E27FC236}">
              <a16:creationId xmlns:a16="http://schemas.microsoft.com/office/drawing/2014/main" id="{00000000-0008-0000-0100-0000B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5" name="Picture 3816" hidden="1">
          <a:extLst>
            <a:ext uri="{FF2B5EF4-FFF2-40B4-BE49-F238E27FC236}">
              <a16:creationId xmlns:a16="http://schemas.microsoft.com/office/drawing/2014/main" id="{00000000-0008-0000-0100-0000B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6" name="Picture 3453" hidden="1">
          <a:extLst>
            <a:ext uri="{FF2B5EF4-FFF2-40B4-BE49-F238E27FC236}">
              <a16:creationId xmlns:a16="http://schemas.microsoft.com/office/drawing/2014/main" id="{00000000-0008-0000-0100-0000B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7" name="Picture 3458" hidden="1">
          <a:extLst>
            <a:ext uri="{FF2B5EF4-FFF2-40B4-BE49-F238E27FC236}">
              <a16:creationId xmlns:a16="http://schemas.microsoft.com/office/drawing/2014/main" id="{00000000-0008-0000-0100-0000B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8" name="Picture 3811" hidden="1">
          <a:extLst>
            <a:ext uri="{FF2B5EF4-FFF2-40B4-BE49-F238E27FC236}">
              <a16:creationId xmlns:a16="http://schemas.microsoft.com/office/drawing/2014/main" id="{00000000-0008-0000-0100-0000B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39" name="Picture 3812" hidden="1">
          <a:extLst>
            <a:ext uri="{FF2B5EF4-FFF2-40B4-BE49-F238E27FC236}">
              <a16:creationId xmlns:a16="http://schemas.microsoft.com/office/drawing/2014/main" id="{00000000-0008-0000-0100-0000B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0" name="Picture 3813" hidden="1">
          <a:extLst>
            <a:ext uri="{FF2B5EF4-FFF2-40B4-BE49-F238E27FC236}">
              <a16:creationId xmlns:a16="http://schemas.microsoft.com/office/drawing/2014/main" id="{00000000-0008-0000-0100-0000B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1" name="Picture 3453" hidden="1">
          <a:extLst>
            <a:ext uri="{FF2B5EF4-FFF2-40B4-BE49-F238E27FC236}">
              <a16:creationId xmlns:a16="http://schemas.microsoft.com/office/drawing/2014/main" id="{00000000-0008-0000-0100-0000B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2" name="Picture 3458" hidden="1">
          <a:extLst>
            <a:ext uri="{FF2B5EF4-FFF2-40B4-BE49-F238E27FC236}">
              <a16:creationId xmlns:a16="http://schemas.microsoft.com/office/drawing/2014/main" id="{00000000-0008-0000-0100-0000B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3" name="Picture 3393" hidden="1">
          <a:extLst>
            <a:ext uri="{FF2B5EF4-FFF2-40B4-BE49-F238E27FC236}">
              <a16:creationId xmlns:a16="http://schemas.microsoft.com/office/drawing/2014/main" id="{00000000-0008-0000-0100-0000B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4" name="Picture 3398" hidden="1">
          <a:extLst>
            <a:ext uri="{FF2B5EF4-FFF2-40B4-BE49-F238E27FC236}">
              <a16:creationId xmlns:a16="http://schemas.microsoft.com/office/drawing/2014/main" id="{00000000-0008-0000-0100-0000C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5" name="Picture 3793" hidden="1">
          <a:extLst>
            <a:ext uri="{FF2B5EF4-FFF2-40B4-BE49-F238E27FC236}">
              <a16:creationId xmlns:a16="http://schemas.microsoft.com/office/drawing/2014/main" id="{00000000-0008-0000-0100-0000C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6" name="Picture 3794" hidden="1">
          <a:extLst>
            <a:ext uri="{FF2B5EF4-FFF2-40B4-BE49-F238E27FC236}">
              <a16:creationId xmlns:a16="http://schemas.microsoft.com/office/drawing/2014/main" id="{00000000-0008-0000-0100-0000C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7" name="Picture 3795" hidden="1">
          <a:extLst>
            <a:ext uri="{FF2B5EF4-FFF2-40B4-BE49-F238E27FC236}">
              <a16:creationId xmlns:a16="http://schemas.microsoft.com/office/drawing/2014/main" id="{00000000-0008-0000-0100-0000C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8" name="Picture 3423" hidden="1">
          <a:extLst>
            <a:ext uri="{FF2B5EF4-FFF2-40B4-BE49-F238E27FC236}">
              <a16:creationId xmlns:a16="http://schemas.microsoft.com/office/drawing/2014/main" id="{00000000-0008-0000-0100-0000C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49" name="Picture 3428" hidden="1">
          <a:extLst>
            <a:ext uri="{FF2B5EF4-FFF2-40B4-BE49-F238E27FC236}">
              <a16:creationId xmlns:a16="http://schemas.microsoft.com/office/drawing/2014/main" id="{00000000-0008-0000-0100-0000C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0" name="Picture 3803" hidden="1">
          <a:extLst>
            <a:ext uri="{FF2B5EF4-FFF2-40B4-BE49-F238E27FC236}">
              <a16:creationId xmlns:a16="http://schemas.microsoft.com/office/drawing/2014/main" id="{00000000-0008-0000-0100-0000C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1" name="Picture 3804" hidden="1">
          <a:extLst>
            <a:ext uri="{FF2B5EF4-FFF2-40B4-BE49-F238E27FC236}">
              <a16:creationId xmlns:a16="http://schemas.microsoft.com/office/drawing/2014/main" id="{00000000-0008-0000-0100-0000C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2" name="Picture 3463" hidden="1">
          <a:extLst>
            <a:ext uri="{FF2B5EF4-FFF2-40B4-BE49-F238E27FC236}">
              <a16:creationId xmlns:a16="http://schemas.microsoft.com/office/drawing/2014/main" id="{00000000-0008-0000-0100-0000C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3" name="Picture 3468" hidden="1">
          <a:extLst>
            <a:ext uri="{FF2B5EF4-FFF2-40B4-BE49-F238E27FC236}">
              <a16:creationId xmlns:a16="http://schemas.microsoft.com/office/drawing/2014/main" id="{00000000-0008-0000-0100-0000C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4" name="Picture 3814" hidden="1">
          <a:extLst>
            <a:ext uri="{FF2B5EF4-FFF2-40B4-BE49-F238E27FC236}">
              <a16:creationId xmlns:a16="http://schemas.microsoft.com/office/drawing/2014/main" id="{00000000-0008-0000-0100-0000C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5" name="Picture 3815" hidden="1">
          <a:extLst>
            <a:ext uri="{FF2B5EF4-FFF2-40B4-BE49-F238E27FC236}">
              <a16:creationId xmlns:a16="http://schemas.microsoft.com/office/drawing/2014/main" id="{00000000-0008-0000-0100-0000C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6" name="Picture 3816" hidden="1">
          <a:extLst>
            <a:ext uri="{FF2B5EF4-FFF2-40B4-BE49-F238E27FC236}">
              <a16:creationId xmlns:a16="http://schemas.microsoft.com/office/drawing/2014/main" id="{00000000-0008-0000-0100-0000C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7" name="Picture 3453" hidden="1">
          <a:extLst>
            <a:ext uri="{FF2B5EF4-FFF2-40B4-BE49-F238E27FC236}">
              <a16:creationId xmlns:a16="http://schemas.microsoft.com/office/drawing/2014/main" id="{00000000-0008-0000-0100-0000C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8" name="Picture 3458" hidden="1">
          <a:extLst>
            <a:ext uri="{FF2B5EF4-FFF2-40B4-BE49-F238E27FC236}">
              <a16:creationId xmlns:a16="http://schemas.microsoft.com/office/drawing/2014/main" id="{00000000-0008-0000-0100-0000C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59" name="Picture 3811" hidden="1">
          <a:extLst>
            <a:ext uri="{FF2B5EF4-FFF2-40B4-BE49-F238E27FC236}">
              <a16:creationId xmlns:a16="http://schemas.microsoft.com/office/drawing/2014/main" id="{00000000-0008-0000-0100-0000C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0" name="Picture 3812" hidden="1">
          <a:extLst>
            <a:ext uri="{FF2B5EF4-FFF2-40B4-BE49-F238E27FC236}">
              <a16:creationId xmlns:a16="http://schemas.microsoft.com/office/drawing/2014/main" id="{00000000-0008-0000-0100-0000D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1" name="Picture 3813" hidden="1">
          <a:extLst>
            <a:ext uri="{FF2B5EF4-FFF2-40B4-BE49-F238E27FC236}">
              <a16:creationId xmlns:a16="http://schemas.microsoft.com/office/drawing/2014/main" id="{00000000-0008-0000-0100-0000D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2" name="Picture 3453" hidden="1">
          <a:extLst>
            <a:ext uri="{FF2B5EF4-FFF2-40B4-BE49-F238E27FC236}">
              <a16:creationId xmlns:a16="http://schemas.microsoft.com/office/drawing/2014/main" id="{00000000-0008-0000-0100-0000D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3" name="Picture 3458" hidden="1">
          <a:extLst>
            <a:ext uri="{FF2B5EF4-FFF2-40B4-BE49-F238E27FC236}">
              <a16:creationId xmlns:a16="http://schemas.microsoft.com/office/drawing/2014/main" id="{00000000-0008-0000-0100-0000D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4" name="Picture 3811" hidden="1">
          <a:extLst>
            <a:ext uri="{FF2B5EF4-FFF2-40B4-BE49-F238E27FC236}">
              <a16:creationId xmlns:a16="http://schemas.microsoft.com/office/drawing/2014/main" id="{00000000-0008-0000-0100-0000D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5" name="Picture 3812" hidden="1">
          <a:extLst>
            <a:ext uri="{FF2B5EF4-FFF2-40B4-BE49-F238E27FC236}">
              <a16:creationId xmlns:a16="http://schemas.microsoft.com/office/drawing/2014/main" id="{00000000-0008-0000-0100-0000D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6" name="Picture 3813" hidden="1">
          <a:extLst>
            <a:ext uri="{FF2B5EF4-FFF2-40B4-BE49-F238E27FC236}">
              <a16:creationId xmlns:a16="http://schemas.microsoft.com/office/drawing/2014/main" id="{00000000-0008-0000-0100-0000D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7" name="Picture 3453" hidden="1">
          <a:extLst>
            <a:ext uri="{FF2B5EF4-FFF2-40B4-BE49-F238E27FC236}">
              <a16:creationId xmlns:a16="http://schemas.microsoft.com/office/drawing/2014/main" id="{00000000-0008-0000-0100-0000D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8" name="Picture 3458" hidden="1">
          <a:extLst>
            <a:ext uri="{FF2B5EF4-FFF2-40B4-BE49-F238E27FC236}">
              <a16:creationId xmlns:a16="http://schemas.microsoft.com/office/drawing/2014/main" id="{00000000-0008-0000-0100-0000D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69" name="Picture 3811" hidden="1">
          <a:extLst>
            <a:ext uri="{FF2B5EF4-FFF2-40B4-BE49-F238E27FC236}">
              <a16:creationId xmlns:a16="http://schemas.microsoft.com/office/drawing/2014/main" id="{00000000-0008-0000-0100-0000D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0" name="Picture 3812" hidden="1">
          <a:extLst>
            <a:ext uri="{FF2B5EF4-FFF2-40B4-BE49-F238E27FC236}">
              <a16:creationId xmlns:a16="http://schemas.microsoft.com/office/drawing/2014/main" id="{00000000-0008-0000-0100-0000D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1" name="Picture 3813" hidden="1">
          <a:extLst>
            <a:ext uri="{FF2B5EF4-FFF2-40B4-BE49-F238E27FC236}">
              <a16:creationId xmlns:a16="http://schemas.microsoft.com/office/drawing/2014/main" id="{00000000-0008-0000-0100-0000D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2" name="Picture 3453" hidden="1">
          <a:extLst>
            <a:ext uri="{FF2B5EF4-FFF2-40B4-BE49-F238E27FC236}">
              <a16:creationId xmlns:a16="http://schemas.microsoft.com/office/drawing/2014/main" id="{00000000-0008-0000-0100-0000D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3" name="Picture 3458" hidden="1">
          <a:extLst>
            <a:ext uri="{FF2B5EF4-FFF2-40B4-BE49-F238E27FC236}">
              <a16:creationId xmlns:a16="http://schemas.microsoft.com/office/drawing/2014/main" id="{00000000-0008-0000-0100-0000D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4" name="Picture 3811" hidden="1">
          <a:extLst>
            <a:ext uri="{FF2B5EF4-FFF2-40B4-BE49-F238E27FC236}">
              <a16:creationId xmlns:a16="http://schemas.microsoft.com/office/drawing/2014/main" id="{00000000-0008-0000-0100-0000D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5" name="Picture 3812" hidden="1">
          <a:extLst>
            <a:ext uri="{FF2B5EF4-FFF2-40B4-BE49-F238E27FC236}">
              <a16:creationId xmlns:a16="http://schemas.microsoft.com/office/drawing/2014/main" id="{00000000-0008-0000-0100-0000D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6" name="Picture 3813" hidden="1">
          <a:extLst>
            <a:ext uri="{FF2B5EF4-FFF2-40B4-BE49-F238E27FC236}">
              <a16:creationId xmlns:a16="http://schemas.microsoft.com/office/drawing/2014/main" id="{00000000-0008-0000-0100-0000E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7" name="Picture 3453" hidden="1">
          <a:extLst>
            <a:ext uri="{FF2B5EF4-FFF2-40B4-BE49-F238E27FC236}">
              <a16:creationId xmlns:a16="http://schemas.microsoft.com/office/drawing/2014/main" id="{00000000-0008-0000-0100-0000E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8" name="Picture 3458" hidden="1">
          <a:extLst>
            <a:ext uri="{FF2B5EF4-FFF2-40B4-BE49-F238E27FC236}">
              <a16:creationId xmlns:a16="http://schemas.microsoft.com/office/drawing/2014/main" id="{00000000-0008-0000-0100-0000E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79" name="Picture 3811" hidden="1">
          <a:extLst>
            <a:ext uri="{FF2B5EF4-FFF2-40B4-BE49-F238E27FC236}">
              <a16:creationId xmlns:a16="http://schemas.microsoft.com/office/drawing/2014/main" id="{00000000-0008-0000-0100-0000E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0" name="Picture 3812" hidden="1">
          <a:extLst>
            <a:ext uri="{FF2B5EF4-FFF2-40B4-BE49-F238E27FC236}">
              <a16:creationId xmlns:a16="http://schemas.microsoft.com/office/drawing/2014/main" id="{00000000-0008-0000-0100-0000E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1" name="Picture 3813" hidden="1">
          <a:extLst>
            <a:ext uri="{FF2B5EF4-FFF2-40B4-BE49-F238E27FC236}">
              <a16:creationId xmlns:a16="http://schemas.microsoft.com/office/drawing/2014/main" id="{00000000-0008-0000-0100-0000E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2" name="Picture 3383" hidden="1">
          <a:extLst>
            <a:ext uri="{FF2B5EF4-FFF2-40B4-BE49-F238E27FC236}">
              <a16:creationId xmlns:a16="http://schemas.microsoft.com/office/drawing/2014/main" id="{00000000-0008-0000-0100-0000E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3" name="Picture 3388" hidden="1">
          <a:extLst>
            <a:ext uri="{FF2B5EF4-FFF2-40B4-BE49-F238E27FC236}">
              <a16:creationId xmlns:a16="http://schemas.microsoft.com/office/drawing/2014/main" id="{00000000-0008-0000-0100-0000E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4" name="Picture 3790" hidden="1">
          <a:extLst>
            <a:ext uri="{FF2B5EF4-FFF2-40B4-BE49-F238E27FC236}">
              <a16:creationId xmlns:a16="http://schemas.microsoft.com/office/drawing/2014/main" id="{00000000-0008-0000-0100-0000E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5" name="Picture 3791" hidden="1">
          <a:extLst>
            <a:ext uri="{FF2B5EF4-FFF2-40B4-BE49-F238E27FC236}">
              <a16:creationId xmlns:a16="http://schemas.microsoft.com/office/drawing/2014/main" id="{00000000-0008-0000-0100-0000E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6" name="Picture 3393" hidden="1">
          <a:extLst>
            <a:ext uri="{FF2B5EF4-FFF2-40B4-BE49-F238E27FC236}">
              <a16:creationId xmlns:a16="http://schemas.microsoft.com/office/drawing/2014/main" id="{00000000-0008-0000-0100-0000E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7" name="Picture 3398" hidden="1">
          <a:extLst>
            <a:ext uri="{FF2B5EF4-FFF2-40B4-BE49-F238E27FC236}">
              <a16:creationId xmlns:a16="http://schemas.microsoft.com/office/drawing/2014/main" id="{00000000-0008-0000-0100-0000E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8" name="Picture 3793" hidden="1">
          <a:extLst>
            <a:ext uri="{FF2B5EF4-FFF2-40B4-BE49-F238E27FC236}">
              <a16:creationId xmlns:a16="http://schemas.microsoft.com/office/drawing/2014/main" id="{00000000-0008-0000-0100-0000E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89" name="Picture 3794" hidden="1">
          <a:extLst>
            <a:ext uri="{FF2B5EF4-FFF2-40B4-BE49-F238E27FC236}">
              <a16:creationId xmlns:a16="http://schemas.microsoft.com/office/drawing/2014/main" id="{00000000-0008-0000-0100-0000E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90" name="Picture 3795" hidden="1">
          <a:extLst>
            <a:ext uri="{FF2B5EF4-FFF2-40B4-BE49-F238E27FC236}">
              <a16:creationId xmlns:a16="http://schemas.microsoft.com/office/drawing/2014/main" id="{00000000-0008-0000-0100-0000E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91" name="Picture 3423" hidden="1">
          <a:extLst>
            <a:ext uri="{FF2B5EF4-FFF2-40B4-BE49-F238E27FC236}">
              <a16:creationId xmlns:a16="http://schemas.microsoft.com/office/drawing/2014/main" id="{00000000-0008-0000-0100-0000E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92" name="Picture 3428" hidden="1">
          <a:extLst>
            <a:ext uri="{FF2B5EF4-FFF2-40B4-BE49-F238E27FC236}">
              <a16:creationId xmlns:a16="http://schemas.microsoft.com/office/drawing/2014/main" id="{00000000-0008-0000-0100-0000F0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93" name="Picture 3802" hidden="1">
          <a:extLst>
            <a:ext uri="{FF2B5EF4-FFF2-40B4-BE49-F238E27FC236}">
              <a16:creationId xmlns:a16="http://schemas.microsoft.com/office/drawing/2014/main" id="{00000000-0008-0000-0100-0000F1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94" name="Picture 3803" hidden="1">
          <a:extLst>
            <a:ext uri="{FF2B5EF4-FFF2-40B4-BE49-F238E27FC236}">
              <a16:creationId xmlns:a16="http://schemas.microsoft.com/office/drawing/2014/main" id="{00000000-0008-0000-0100-0000F2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795" name="Picture 3804" hidden="1">
          <a:extLst>
            <a:ext uri="{FF2B5EF4-FFF2-40B4-BE49-F238E27FC236}">
              <a16:creationId xmlns:a16="http://schemas.microsoft.com/office/drawing/2014/main" id="{00000000-0008-0000-0100-0000F3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796" name="Picture 3393" hidden="1">
          <a:extLst>
            <a:ext uri="{FF2B5EF4-FFF2-40B4-BE49-F238E27FC236}">
              <a16:creationId xmlns:a16="http://schemas.microsoft.com/office/drawing/2014/main" id="{00000000-0008-0000-0100-0000F4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797" name="Picture 3398" hidden="1">
          <a:extLst>
            <a:ext uri="{FF2B5EF4-FFF2-40B4-BE49-F238E27FC236}">
              <a16:creationId xmlns:a16="http://schemas.microsoft.com/office/drawing/2014/main" id="{00000000-0008-0000-0100-0000F5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798" name="Picture 3793" hidden="1">
          <a:extLst>
            <a:ext uri="{FF2B5EF4-FFF2-40B4-BE49-F238E27FC236}">
              <a16:creationId xmlns:a16="http://schemas.microsoft.com/office/drawing/2014/main" id="{00000000-0008-0000-0100-0000F6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799" name="Picture 3794" hidden="1">
          <a:extLst>
            <a:ext uri="{FF2B5EF4-FFF2-40B4-BE49-F238E27FC236}">
              <a16:creationId xmlns:a16="http://schemas.microsoft.com/office/drawing/2014/main" id="{00000000-0008-0000-0100-0000F7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0" name="Picture 3795" hidden="1">
          <a:extLst>
            <a:ext uri="{FF2B5EF4-FFF2-40B4-BE49-F238E27FC236}">
              <a16:creationId xmlns:a16="http://schemas.microsoft.com/office/drawing/2014/main" id="{00000000-0008-0000-0100-0000F8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1" name="Picture 3423" hidden="1">
          <a:extLst>
            <a:ext uri="{FF2B5EF4-FFF2-40B4-BE49-F238E27FC236}">
              <a16:creationId xmlns:a16="http://schemas.microsoft.com/office/drawing/2014/main" id="{00000000-0008-0000-0100-0000F9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2" name="Picture 3428" hidden="1">
          <a:extLst>
            <a:ext uri="{FF2B5EF4-FFF2-40B4-BE49-F238E27FC236}">
              <a16:creationId xmlns:a16="http://schemas.microsoft.com/office/drawing/2014/main" id="{00000000-0008-0000-0100-0000FA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3" name="Picture 3802" hidden="1">
          <a:extLst>
            <a:ext uri="{FF2B5EF4-FFF2-40B4-BE49-F238E27FC236}">
              <a16:creationId xmlns:a16="http://schemas.microsoft.com/office/drawing/2014/main" id="{00000000-0008-0000-0100-0000FB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4" name="Picture 3803" hidden="1">
          <a:extLst>
            <a:ext uri="{FF2B5EF4-FFF2-40B4-BE49-F238E27FC236}">
              <a16:creationId xmlns:a16="http://schemas.microsoft.com/office/drawing/2014/main" id="{00000000-0008-0000-0100-0000FC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5" name="Picture 3804" hidden="1">
          <a:extLst>
            <a:ext uri="{FF2B5EF4-FFF2-40B4-BE49-F238E27FC236}">
              <a16:creationId xmlns:a16="http://schemas.microsoft.com/office/drawing/2014/main" id="{00000000-0008-0000-0100-0000FD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6" name="Picture 3463" hidden="1">
          <a:extLst>
            <a:ext uri="{FF2B5EF4-FFF2-40B4-BE49-F238E27FC236}">
              <a16:creationId xmlns:a16="http://schemas.microsoft.com/office/drawing/2014/main" id="{00000000-0008-0000-0100-0000FE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7" name="Picture 3468" hidden="1">
          <a:extLst>
            <a:ext uri="{FF2B5EF4-FFF2-40B4-BE49-F238E27FC236}">
              <a16:creationId xmlns:a16="http://schemas.microsoft.com/office/drawing/2014/main" id="{00000000-0008-0000-0100-0000FF09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8" name="Picture 3814" hidden="1">
          <a:extLst>
            <a:ext uri="{FF2B5EF4-FFF2-40B4-BE49-F238E27FC236}">
              <a16:creationId xmlns:a16="http://schemas.microsoft.com/office/drawing/2014/main" id="{00000000-0008-0000-0100-00000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09" name="Picture 3815" hidden="1">
          <a:extLst>
            <a:ext uri="{FF2B5EF4-FFF2-40B4-BE49-F238E27FC236}">
              <a16:creationId xmlns:a16="http://schemas.microsoft.com/office/drawing/2014/main" id="{00000000-0008-0000-0100-00000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0" name="Picture 3816" hidden="1">
          <a:extLst>
            <a:ext uri="{FF2B5EF4-FFF2-40B4-BE49-F238E27FC236}">
              <a16:creationId xmlns:a16="http://schemas.microsoft.com/office/drawing/2014/main" id="{00000000-0008-0000-0100-00000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1" name="Picture 3453" hidden="1">
          <a:extLst>
            <a:ext uri="{FF2B5EF4-FFF2-40B4-BE49-F238E27FC236}">
              <a16:creationId xmlns:a16="http://schemas.microsoft.com/office/drawing/2014/main" id="{00000000-0008-0000-0100-00000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2" name="Picture 3458" hidden="1">
          <a:extLst>
            <a:ext uri="{FF2B5EF4-FFF2-40B4-BE49-F238E27FC236}">
              <a16:creationId xmlns:a16="http://schemas.microsoft.com/office/drawing/2014/main" id="{00000000-0008-0000-0100-00000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3" name="Picture 3811" hidden="1">
          <a:extLst>
            <a:ext uri="{FF2B5EF4-FFF2-40B4-BE49-F238E27FC236}">
              <a16:creationId xmlns:a16="http://schemas.microsoft.com/office/drawing/2014/main" id="{00000000-0008-0000-0100-00000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4" name="Picture 3812" hidden="1">
          <a:extLst>
            <a:ext uri="{FF2B5EF4-FFF2-40B4-BE49-F238E27FC236}">
              <a16:creationId xmlns:a16="http://schemas.microsoft.com/office/drawing/2014/main" id="{00000000-0008-0000-0100-00000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5" name="Picture 3813" hidden="1">
          <a:extLst>
            <a:ext uri="{FF2B5EF4-FFF2-40B4-BE49-F238E27FC236}">
              <a16:creationId xmlns:a16="http://schemas.microsoft.com/office/drawing/2014/main" id="{00000000-0008-0000-0100-00000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6" name="Picture 3453" hidden="1">
          <a:extLst>
            <a:ext uri="{FF2B5EF4-FFF2-40B4-BE49-F238E27FC236}">
              <a16:creationId xmlns:a16="http://schemas.microsoft.com/office/drawing/2014/main" id="{00000000-0008-0000-0100-00000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7" name="Picture 3458" hidden="1">
          <a:extLst>
            <a:ext uri="{FF2B5EF4-FFF2-40B4-BE49-F238E27FC236}">
              <a16:creationId xmlns:a16="http://schemas.microsoft.com/office/drawing/2014/main" id="{00000000-0008-0000-0100-00000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8" name="Picture 3811" hidden="1">
          <a:extLst>
            <a:ext uri="{FF2B5EF4-FFF2-40B4-BE49-F238E27FC236}">
              <a16:creationId xmlns:a16="http://schemas.microsoft.com/office/drawing/2014/main" id="{00000000-0008-0000-0100-00000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19" name="Picture 3812" hidden="1">
          <a:extLst>
            <a:ext uri="{FF2B5EF4-FFF2-40B4-BE49-F238E27FC236}">
              <a16:creationId xmlns:a16="http://schemas.microsoft.com/office/drawing/2014/main" id="{00000000-0008-0000-0100-00000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0" name="Picture 3813" hidden="1">
          <a:extLst>
            <a:ext uri="{FF2B5EF4-FFF2-40B4-BE49-F238E27FC236}">
              <a16:creationId xmlns:a16="http://schemas.microsoft.com/office/drawing/2014/main" id="{00000000-0008-0000-0100-00000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1" name="Picture 3453" hidden="1">
          <a:extLst>
            <a:ext uri="{FF2B5EF4-FFF2-40B4-BE49-F238E27FC236}">
              <a16:creationId xmlns:a16="http://schemas.microsoft.com/office/drawing/2014/main" id="{00000000-0008-0000-0100-00000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2" name="Picture 3458" hidden="1">
          <a:extLst>
            <a:ext uri="{FF2B5EF4-FFF2-40B4-BE49-F238E27FC236}">
              <a16:creationId xmlns:a16="http://schemas.microsoft.com/office/drawing/2014/main" id="{00000000-0008-0000-0100-00000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3" name="Picture 3811" hidden="1">
          <a:extLst>
            <a:ext uri="{FF2B5EF4-FFF2-40B4-BE49-F238E27FC236}">
              <a16:creationId xmlns:a16="http://schemas.microsoft.com/office/drawing/2014/main" id="{00000000-0008-0000-0100-00000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4" name="Picture 3812" hidden="1">
          <a:extLst>
            <a:ext uri="{FF2B5EF4-FFF2-40B4-BE49-F238E27FC236}">
              <a16:creationId xmlns:a16="http://schemas.microsoft.com/office/drawing/2014/main" id="{00000000-0008-0000-0100-00001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5" name="Picture 3813" hidden="1">
          <a:extLst>
            <a:ext uri="{FF2B5EF4-FFF2-40B4-BE49-F238E27FC236}">
              <a16:creationId xmlns:a16="http://schemas.microsoft.com/office/drawing/2014/main" id="{00000000-0008-0000-0100-00001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6" name="Picture 3453" hidden="1">
          <a:extLst>
            <a:ext uri="{FF2B5EF4-FFF2-40B4-BE49-F238E27FC236}">
              <a16:creationId xmlns:a16="http://schemas.microsoft.com/office/drawing/2014/main" id="{00000000-0008-0000-0100-00001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7" name="Picture 3458" hidden="1">
          <a:extLst>
            <a:ext uri="{FF2B5EF4-FFF2-40B4-BE49-F238E27FC236}">
              <a16:creationId xmlns:a16="http://schemas.microsoft.com/office/drawing/2014/main" id="{00000000-0008-0000-0100-00001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8" name="Picture 3811" hidden="1">
          <a:extLst>
            <a:ext uri="{FF2B5EF4-FFF2-40B4-BE49-F238E27FC236}">
              <a16:creationId xmlns:a16="http://schemas.microsoft.com/office/drawing/2014/main" id="{00000000-0008-0000-0100-00001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29" name="Picture 3812" hidden="1">
          <a:extLst>
            <a:ext uri="{FF2B5EF4-FFF2-40B4-BE49-F238E27FC236}">
              <a16:creationId xmlns:a16="http://schemas.microsoft.com/office/drawing/2014/main" id="{00000000-0008-0000-0100-00001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30" name="Picture 3813" hidden="1">
          <a:extLst>
            <a:ext uri="{FF2B5EF4-FFF2-40B4-BE49-F238E27FC236}">
              <a16:creationId xmlns:a16="http://schemas.microsoft.com/office/drawing/2014/main" id="{00000000-0008-0000-0100-00001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31" name="Picture 3453" hidden="1">
          <a:extLst>
            <a:ext uri="{FF2B5EF4-FFF2-40B4-BE49-F238E27FC236}">
              <a16:creationId xmlns:a16="http://schemas.microsoft.com/office/drawing/2014/main" id="{00000000-0008-0000-0100-00001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32" name="Picture 3458" hidden="1">
          <a:extLst>
            <a:ext uri="{FF2B5EF4-FFF2-40B4-BE49-F238E27FC236}">
              <a16:creationId xmlns:a16="http://schemas.microsoft.com/office/drawing/2014/main" id="{00000000-0008-0000-0100-00001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33" name="Picture 3811" hidden="1">
          <a:extLst>
            <a:ext uri="{FF2B5EF4-FFF2-40B4-BE49-F238E27FC236}">
              <a16:creationId xmlns:a16="http://schemas.microsoft.com/office/drawing/2014/main" id="{00000000-0008-0000-0100-00001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34" name="Picture 3812" hidden="1">
          <a:extLst>
            <a:ext uri="{FF2B5EF4-FFF2-40B4-BE49-F238E27FC236}">
              <a16:creationId xmlns:a16="http://schemas.microsoft.com/office/drawing/2014/main" id="{00000000-0008-0000-0100-00001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35" name="Picture 3813" hidden="1">
          <a:extLst>
            <a:ext uri="{FF2B5EF4-FFF2-40B4-BE49-F238E27FC236}">
              <a16:creationId xmlns:a16="http://schemas.microsoft.com/office/drawing/2014/main" id="{00000000-0008-0000-0100-00001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36" name="Picture 3393" hidden="1">
          <a:extLst>
            <a:ext uri="{FF2B5EF4-FFF2-40B4-BE49-F238E27FC236}">
              <a16:creationId xmlns:a16="http://schemas.microsoft.com/office/drawing/2014/main" id="{00000000-0008-0000-0100-00001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37" name="Picture 3398" hidden="1">
          <a:extLst>
            <a:ext uri="{FF2B5EF4-FFF2-40B4-BE49-F238E27FC236}">
              <a16:creationId xmlns:a16="http://schemas.microsoft.com/office/drawing/2014/main" id="{00000000-0008-0000-0100-00001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38" name="Picture 3793" hidden="1">
          <a:extLst>
            <a:ext uri="{FF2B5EF4-FFF2-40B4-BE49-F238E27FC236}">
              <a16:creationId xmlns:a16="http://schemas.microsoft.com/office/drawing/2014/main" id="{00000000-0008-0000-0100-00001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39" name="Picture 3794" hidden="1">
          <a:extLst>
            <a:ext uri="{FF2B5EF4-FFF2-40B4-BE49-F238E27FC236}">
              <a16:creationId xmlns:a16="http://schemas.microsoft.com/office/drawing/2014/main" id="{00000000-0008-0000-0100-00001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0" name="Picture 3795" hidden="1">
          <a:extLst>
            <a:ext uri="{FF2B5EF4-FFF2-40B4-BE49-F238E27FC236}">
              <a16:creationId xmlns:a16="http://schemas.microsoft.com/office/drawing/2014/main" id="{00000000-0008-0000-0100-00002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1" name="Picture 3423" hidden="1">
          <a:extLst>
            <a:ext uri="{FF2B5EF4-FFF2-40B4-BE49-F238E27FC236}">
              <a16:creationId xmlns:a16="http://schemas.microsoft.com/office/drawing/2014/main" id="{00000000-0008-0000-0100-00002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2" name="Picture 3428" hidden="1">
          <a:extLst>
            <a:ext uri="{FF2B5EF4-FFF2-40B4-BE49-F238E27FC236}">
              <a16:creationId xmlns:a16="http://schemas.microsoft.com/office/drawing/2014/main" id="{00000000-0008-0000-0100-00002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3" name="Picture 3802" hidden="1">
          <a:extLst>
            <a:ext uri="{FF2B5EF4-FFF2-40B4-BE49-F238E27FC236}">
              <a16:creationId xmlns:a16="http://schemas.microsoft.com/office/drawing/2014/main" id="{00000000-0008-0000-0100-00002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4" name="Picture 3803" hidden="1">
          <a:extLst>
            <a:ext uri="{FF2B5EF4-FFF2-40B4-BE49-F238E27FC236}">
              <a16:creationId xmlns:a16="http://schemas.microsoft.com/office/drawing/2014/main" id="{00000000-0008-0000-0100-00002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5" name="Picture 3804" hidden="1">
          <a:extLst>
            <a:ext uri="{FF2B5EF4-FFF2-40B4-BE49-F238E27FC236}">
              <a16:creationId xmlns:a16="http://schemas.microsoft.com/office/drawing/2014/main" id="{00000000-0008-0000-0100-00002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6" name="Picture 3463" hidden="1">
          <a:extLst>
            <a:ext uri="{FF2B5EF4-FFF2-40B4-BE49-F238E27FC236}">
              <a16:creationId xmlns:a16="http://schemas.microsoft.com/office/drawing/2014/main" id="{00000000-0008-0000-0100-00002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7" name="Picture 3468" hidden="1">
          <a:extLst>
            <a:ext uri="{FF2B5EF4-FFF2-40B4-BE49-F238E27FC236}">
              <a16:creationId xmlns:a16="http://schemas.microsoft.com/office/drawing/2014/main" id="{00000000-0008-0000-0100-00002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8" name="Picture 3814" hidden="1">
          <a:extLst>
            <a:ext uri="{FF2B5EF4-FFF2-40B4-BE49-F238E27FC236}">
              <a16:creationId xmlns:a16="http://schemas.microsoft.com/office/drawing/2014/main" id="{00000000-0008-0000-0100-00002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49" name="Picture 3815" hidden="1">
          <a:extLst>
            <a:ext uri="{FF2B5EF4-FFF2-40B4-BE49-F238E27FC236}">
              <a16:creationId xmlns:a16="http://schemas.microsoft.com/office/drawing/2014/main" id="{00000000-0008-0000-0100-00002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0" name="Picture 3816" hidden="1">
          <a:extLst>
            <a:ext uri="{FF2B5EF4-FFF2-40B4-BE49-F238E27FC236}">
              <a16:creationId xmlns:a16="http://schemas.microsoft.com/office/drawing/2014/main" id="{00000000-0008-0000-0100-00002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1" name="Picture 3453" hidden="1">
          <a:extLst>
            <a:ext uri="{FF2B5EF4-FFF2-40B4-BE49-F238E27FC236}">
              <a16:creationId xmlns:a16="http://schemas.microsoft.com/office/drawing/2014/main" id="{00000000-0008-0000-0100-00002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2" name="Picture 3458" hidden="1">
          <a:extLst>
            <a:ext uri="{FF2B5EF4-FFF2-40B4-BE49-F238E27FC236}">
              <a16:creationId xmlns:a16="http://schemas.microsoft.com/office/drawing/2014/main" id="{00000000-0008-0000-0100-00002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3" name="Picture 3811" hidden="1">
          <a:extLst>
            <a:ext uri="{FF2B5EF4-FFF2-40B4-BE49-F238E27FC236}">
              <a16:creationId xmlns:a16="http://schemas.microsoft.com/office/drawing/2014/main" id="{00000000-0008-0000-0100-00002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4" name="Picture 3812" hidden="1">
          <a:extLst>
            <a:ext uri="{FF2B5EF4-FFF2-40B4-BE49-F238E27FC236}">
              <a16:creationId xmlns:a16="http://schemas.microsoft.com/office/drawing/2014/main" id="{00000000-0008-0000-0100-00002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5" name="Picture 3813" hidden="1">
          <a:extLst>
            <a:ext uri="{FF2B5EF4-FFF2-40B4-BE49-F238E27FC236}">
              <a16:creationId xmlns:a16="http://schemas.microsoft.com/office/drawing/2014/main" id="{00000000-0008-0000-0100-00002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6" name="Picture 3453" hidden="1">
          <a:extLst>
            <a:ext uri="{FF2B5EF4-FFF2-40B4-BE49-F238E27FC236}">
              <a16:creationId xmlns:a16="http://schemas.microsoft.com/office/drawing/2014/main" id="{00000000-0008-0000-0100-00003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7" name="Picture 3458" hidden="1">
          <a:extLst>
            <a:ext uri="{FF2B5EF4-FFF2-40B4-BE49-F238E27FC236}">
              <a16:creationId xmlns:a16="http://schemas.microsoft.com/office/drawing/2014/main" id="{00000000-0008-0000-0100-00003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8" name="Picture 3811" hidden="1">
          <a:extLst>
            <a:ext uri="{FF2B5EF4-FFF2-40B4-BE49-F238E27FC236}">
              <a16:creationId xmlns:a16="http://schemas.microsoft.com/office/drawing/2014/main" id="{00000000-0008-0000-0100-00003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59" name="Picture 3812" hidden="1">
          <a:extLst>
            <a:ext uri="{FF2B5EF4-FFF2-40B4-BE49-F238E27FC236}">
              <a16:creationId xmlns:a16="http://schemas.microsoft.com/office/drawing/2014/main" id="{00000000-0008-0000-0100-00003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0" name="Picture 3813" hidden="1">
          <a:extLst>
            <a:ext uri="{FF2B5EF4-FFF2-40B4-BE49-F238E27FC236}">
              <a16:creationId xmlns:a16="http://schemas.microsoft.com/office/drawing/2014/main" id="{00000000-0008-0000-0100-00003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1" name="Picture 3453" hidden="1">
          <a:extLst>
            <a:ext uri="{FF2B5EF4-FFF2-40B4-BE49-F238E27FC236}">
              <a16:creationId xmlns:a16="http://schemas.microsoft.com/office/drawing/2014/main" id="{00000000-0008-0000-0100-00003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2" name="Picture 3458" hidden="1">
          <a:extLst>
            <a:ext uri="{FF2B5EF4-FFF2-40B4-BE49-F238E27FC236}">
              <a16:creationId xmlns:a16="http://schemas.microsoft.com/office/drawing/2014/main" id="{00000000-0008-0000-0100-00003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3" name="Picture 3811" hidden="1">
          <a:extLst>
            <a:ext uri="{FF2B5EF4-FFF2-40B4-BE49-F238E27FC236}">
              <a16:creationId xmlns:a16="http://schemas.microsoft.com/office/drawing/2014/main" id="{00000000-0008-0000-0100-00003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4" name="Picture 3812" hidden="1">
          <a:extLst>
            <a:ext uri="{FF2B5EF4-FFF2-40B4-BE49-F238E27FC236}">
              <a16:creationId xmlns:a16="http://schemas.microsoft.com/office/drawing/2014/main" id="{00000000-0008-0000-0100-00003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5" name="Picture 3813" hidden="1">
          <a:extLst>
            <a:ext uri="{FF2B5EF4-FFF2-40B4-BE49-F238E27FC236}">
              <a16:creationId xmlns:a16="http://schemas.microsoft.com/office/drawing/2014/main" id="{00000000-0008-0000-0100-00003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6" name="Picture 3453" hidden="1">
          <a:extLst>
            <a:ext uri="{FF2B5EF4-FFF2-40B4-BE49-F238E27FC236}">
              <a16:creationId xmlns:a16="http://schemas.microsoft.com/office/drawing/2014/main" id="{00000000-0008-0000-0100-00003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7" name="Picture 3458" hidden="1">
          <a:extLst>
            <a:ext uri="{FF2B5EF4-FFF2-40B4-BE49-F238E27FC236}">
              <a16:creationId xmlns:a16="http://schemas.microsoft.com/office/drawing/2014/main" id="{00000000-0008-0000-0100-00003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8" name="Picture 3811" hidden="1">
          <a:extLst>
            <a:ext uri="{FF2B5EF4-FFF2-40B4-BE49-F238E27FC236}">
              <a16:creationId xmlns:a16="http://schemas.microsoft.com/office/drawing/2014/main" id="{00000000-0008-0000-0100-00003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69" name="Picture 3812" hidden="1">
          <a:extLst>
            <a:ext uri="{FF2B5EF4-FFF2-40B4-BE49-F238E27FC236}">
              <a16:creationId xmlns:a16="http://schemas.microsoft.com/office/drawing/2014/main" id="{00000000-0008-0000-0100-00003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70" name="Picture 3813" hidden="1">
          <a:extLst>
            <a:ext uri="{FF2B5EF4-FFF2-40B4-BE49-F238E27FC236}">
              <a16:creationId xmlns:a16="http://schemas.microsoft.com/office/drawing/2014/main" id="{00000000-0008-0000-0100-00003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71" name="Picture 3453" hidden="1">
          <a:extLst>
            <a:ext uri="{FF2B5EF4-FFF2-40B4-BE49-F238E27FC236}">
              <a16:creationId xmlns:a16="http://schemas.microsoft.com/office/drawing/2014/main" id="{00000000-0008-0000-0100-00003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72" name="Picture 3458" hidden="1">
          <a:extLst>
            <a:ext uri="{FF2B5EF4-FFF2-40B4-BE49-F238E27FC236}">
              <a16:creationId xmlns:a16="http://schemas.microsoft.com/office/drawing/2014/main" id="{00000000-0008-0000-0100-00004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873" name="Picture 3811" hidden="1">
          <a:extLst>
            <a:ext uri="{FF2B5EF4-FFF2-40B4-BE49-F238E27FC236}">
              <a16:creationId xmlns:a16="http://schemas.microsoft.com/office/drawing/2014/main" id="{00000000-0008-0000-0100-00004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74" name="Picture 3393" hidden="1">
          <a:extLst>
            <a:ext uri="{FF2B5EF4-FFF2-40B4-BE49-F238E27FC236}">
              <a16:creationId xmlns:a16="http://schemas.microsoft.com/office/drawing/2014/main" id="{00000000-0008-0000-0100-00004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75" name="Picture 3398" hidden="1">
          <a:extLst>
            <a:ext uri="{FF2B5EF4-FFF2-40B4-BE49-F238E27FC236}">
              <a16:creationId xmlns:a16="http://schemas.microsoft.com/office/drawing/2014/main" id="{00000000-0008-0000-0100-00004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76" name="Picture 3793" hidden="1">
          <a:extLst>
            <a:ext uri="{FF2B5EF4-FFF2-40B4-BE49-F238E27FC236}">
              <a16:creationId xmlns:a16="http://schemas.microsoft.com/office/drawing/2014/main" id="{00000000-0008-0000-0100-00004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77" name="Picture 3794" hidden="1">
          <a:extLst>
            <a:ext uri="{FF2B5EF4-FFF2-40B4-BE49-F238E27FC236}">
              <a16:creationId xmlns:a16="http://schemas.microsoft.com/office/drawing/2014/main" id="{00000000-0008-0000-0100-00004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78" name="Picture 3795" hidden="1">
          <a:extLst>
            <a:ext uri="{FF2B5EF4-FFF2-40B4-BE49-F238E27FC236}">
              <a16:creationId xmlns:a16="http://schemas.microsoft.com/office/drawing/2014/main" id="{00000000-0008-0000-0100-00004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79" name="Picture 3423" hidden="1">
          <a:extLst>
            <a:ext uri="{FF2B5EF4-FFF2-40B4-BE49-F238E27FC236}">
              <a16:creationId xmlns:a16="http://schemas.microsoft.com/office/drawing/2014/main" id="{00000000-0008-0000-0100-00004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0" name="Picture 3428" hidden="1">
          <a:extLst>
            <a:ext uri="{FF2B5EF4-FFF2-40B4-BE49-F238E27FC236}">
              <a16:creationId xmlns:a16="http://schemas.microsoft.com/office/drawing/2014/main" id="{00000000-0008-0000-0100-00004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1" name="Picture 3802" hidden="1">
          <a:extLst>
            <a:ext uri="{FF2B5EF4-FFF2-40B4-BE49-F238E27FC236}">
              <a16:creationId xmlns:a16="http://schemas.microsoft.com/office/drawing/2014/main" id="{00000000-0008-0000-0100-00004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2" name="Picture 3803" hidden="1">
          <a:extLst>
            <a:ext uri="{FF2B5EF4-FFF2-40B4-BE49-F238E27FC236}">
              <a16:creationId xmlns:a16="http://schemas.microsoft.com/office/drawing/2014/main" id="{00000000-0008-0000-0100-00004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3" name="Picture 3804" hidden="1">
          <a:extLst>
            <a:ext uri="{FF2B5EF4-FFF2-40B4-BE49-F238E27FC236}">
              <a16:creationId xmlns:a16="http://schemas.microsoft.com/office/drawing/2014/main" id="{00000000-0008-0000-0100-00004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4" name="Picture 3463" hidden="1">
          <a:extLst>
            <a:ext uri="{FF2B5EF4-FFF2-40B4-BE49-F238E27FC236}">
              <a16:creationId xmlns:a16="http://schemas.microsoft.com/office/drawing/2014/main" id="{00000000-0008-0000-0100-00004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5" name="Picture 3468" hidden="1">
          <a:extLst>
            <a:ext uri="{FF2B5EF4-FFF2-40B4-BE49-F238E27FC236}">
              <a16:creationId xmlns:a16="http://schemas.microsoft.com/office/drawing/2014/main" id="{00000000-0008-0000-0100-00004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6" name="Picture 3814" hidden="1">
          <a:extLst>
            <a:ext uri="{FF2B5EF4-FFF2-40B4-BE49-F238E27FC236}">
              <a16:creationId xmlns:a16="http://schemas.microsoft.com/office/drawing/2014/main" id="{00000000-0008-0000-0100-00004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7" name="Picture 3815" hidden="1">
          <a:extLst>
            <a:ext uri="{FF2B5EF4-FFF2-40B4-BE49-F238E27FC236}">
              <a16:creationId xmlns:a16="http://schemas.microsoft.com/office/drawing/2014/main" id="{00000000-0008-0000-0100-00004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8" name="Picture 3816" hidden="1">
          <a:extLst>
            <a:ext uri="{FF2B5EF4-FFF2-40B4-BE49-F238E27FC236}">
              <a16:creationId xmlns:a16="http://schemas.microsoft.com/office/drawing/2014/main" id="{00000000-0008-0000-0100-00005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89" name="Picture 3453" hidden="1">
          <a:extLst>
            <a:ext uri="{FF2B5EF4-FFF2-40B4-BE49-F238E27FC236}">
              <a16:creationId xmlns:a16="http://schemas.microsoft.com/office/drawing/2014/main" id="{00000000-0008-0000-0100-00005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0" name="Picture 3458" hidden="1">
          <a:extLst>
            <a:ext uri="{FF2B5EF4-FFF2-40B4-BE49-F238E27FC236}">
              <a16:creationId xmlns:a16="http://schemas.microsoft.com/office/drawing/2014/main" id="{00000000-0008-0000-0100-00005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1" name="Picture 3811" hidden="1">
          <a:extLst>
            <a:ext uri="{FF2B5EF4-FFF2-40B4-BE49-F238E27FC236}">
              <a16:creationId xmlns:a16="http://schemas.microsoft.com/office/drawing/2014/main" id="{00000000-0008-0000-0100-00005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2" name="Picture 3812" hidden="1">
          <a:extLst>
            <a:ext uri="{FF2B5EF4-FFF2-40B4-BE49-F238E27FC236}">
              <a16:creationId xmlns:a16="http://schemas.microsoft.com/office/drawing/2014/main" id="{00000000-0008-0000-0100-00005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3" name="Picture 3813" hidden="1">
          <a:extLst>
            <a:ext uri="{FF2B5EF4-FFF2-40B4-BE49-F238E27FC236}">
              <a16:creationId xmlns:a16="http://schemas.microsoft.com/office/drawing/2014/main" id="{00000000-0008-0000-0100-00005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4" name="Picture 3453" hidden="1">
          <a:extLst>
            <a:ext uri="{FF2B5EF4-FFF2-40B4-BE49-F238E27FC236}">
              <a16:creationId xmlns:a16="http://schemas.microsoft.com/office/drawing/2014/main" id="{00000000-0008-0000-0100-00005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5" name="Picture 3458" hidden="1">
          <a:extLst>
            <a:ext uri="{FF2B5EF4-FFF2-40B4-BE49-F238E27FC236}">
              <a16:creationId xmlns:a16="http://schemas.microsoft.com/office/drawing/2014/main" id="{00000000-0008-0000-0100-00005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6" name="Picture 3811" hidden="1">
          <a:extLst>
            <a:ext uri="{FF2B5EF4-FFF2-40B4-BE49-F238E27FC236}">
              <a16:creationId xmlns:a16="http://schemas.microsoft.com/office/drawing/2014/main" id="{00000000-0008-0000-0100-00005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7" name="Picture 3812" hidden="1">
          <a:extLst>
            <a:ext uri="{FF2B5EF4-FFF2-40B4-BE49-F238E27FC236}">
              <a16:creationId xmlns:a16="http://schemas.microsoft.com/office/drawing/2014/main" id="{00000000-0008-0000-0100-00005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8" name="Picture 3813" hidden="1">
          <a:extLst>
            <a:ext uri="{FF2B5EF4-FFF2-40B4-BE49-F238E27FC236}">
              <a16:creationId xmlns:a16="http://schemas.microsoft.com/office/drawing/2014/main" id="{00000000-0008-0000-0100-00005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899" name="Picture 3453" hidden="1">
          <a:extLst>
            <a:ext uri="{FF2B5EF4-FFF2-40B4-BE49-F238E27FC236}">
              <a16:creationId xmlns:a16="http://schemas.microsoft.com/office/drawing/2014/main" id="{00000000-0008-0000-0100-00005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0" name="Picture 3458" hidden="1">
          <a:extLst>
            <a:ext uri="{FF2B5EF4-FFF2-40B4-BE49-F238E27FC236}">
              <a16:creationId xmlns:a16="http://schemas.microsoft.com/office/drawing/2014/main" id="{00000000-0008-0000-0100-00005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1" name="Picture 3811" hidden="1">
          <a:extLst>
            <a:ext uri="{FF2B5EF4-FFF2-40B4-BE49-F238E27FC236}">
              <a16:creationId xmlns:a16="http://schemas.microsoft.com/office/drawing/2014/main" id="{00000000-0008-0000-0100-00005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2" name="Picture 3812" hidden="1">
          <a:extLst>
            <a:ext uri="{FF2B5EF4-FFF2-40B4-BE49-F238E27FC236}">
              <a16:creationId xmlns:a16="http://schemas.microsoft.com/office/drawing/2014/main" id="{00000000-0008-0000-0100-00005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3" name="Picture 3813" hidden="1">
          <a:extLst>
            <a:ext uri="{FF2B5EF4-FFF2-40B4-BE49-F238E27FC236}">
              <a16:creationId xmlns:a16="http://schemas.microsoft.com/office/drawing/2014/main" id="{00000000-0008-0000-0100-00005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4" name="Picture 3453" hidden="1">
          <a:extLst>
            <a:ext uri="{FF2B5EF4-FFF2-40B4-BE49-F238E27FC236}">
              <a16:creationId xmlns:a16="http://schemas.microsoft.com/office/drawing/2014/main" id="{00000000-0008-0000-0100-00006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5" name="Picture 3458" hidden="1">
          <a:extLst>
            <a:ext uri="{FF2B5EF4-FFF2-40B4-BE49-F238E27FC236}">
              <a16:creationId xmlns:a16="http://schemas.microsoft.com/office/drawing/2014/main" id="{00000000-0008-0000-0100-00006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6" name="Picture 3811" hidden="1">
          <a:extLst>
            <a:ext uri="{FF2B5EF4-FFF2-40B4-BE49-F238E27FC236}">
              <a16:creationId xmlns:a16="http://schemas.microsoft.com/office/drawing/2014/main" id="{00000000-0008-0000-0100-00006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7" name="Picture 3812" hidden="1">
          <a:extLst>
            <a:ext uri="{FF2B5EF4-FFF2-40B4-BE49-F238E27FC236}">
              <a16:creationId xmlns:a16="http://schemas.microsoft.com/office/drawing/2014/main" id="{00000000-0008-0000-0100-00006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8" name="Picture 3813" hidden="1">
          <a:extLst>
            <a:ext uri="{FF2B5EF4-FFF2-40B4-BE49-F238E27FC236}">
              <a16:creationId xmlns:a16="http://schemas.microsoft.com/office/drawing/2014/main" id="{00000000-0008-0000-0100-00006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09" name="Picture 3453" hidden="1">
          <a:extLst>
            <a:ext uri="{FF2B5EF4-FFF2-40B4-BE49-F238E27FC236}">
              <a16:creationId xmlns:a16="http://schemas.microsoft.com/office/drawing/2014/main" id="{00000000-0008-0000-0100-00006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10" name="Picture 3458" hidden="1">
          <a:extLst>
            <a:ext uri="{FF2B5EF4-FFF2-40B4-BE49-F238E27FC236}">
              <a16:creationId xmlns:a16="http://schemas.microsoft.com/office/drawing/2014/main" id="{00000000-0008-0000-0100-00006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11" name="Picture 3811" hidden="1">
          <a:extLst>
            <a:ext uri="{FF2B5EF4-FFF2-40B4-BE49-F238E27FC236}">
              <a16:creationId xmlns:a16="http://schemas.microsoft.com/office/drawing/2014/main" id="{00000000-0008-0000-0100-00006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12" name="Picture 3812" hidden="1">
          <a:extLst>
            <a:ext uri="{FF2B5EF4-FFF2-40B4-BE49-F238E27FC236}">
              <a16:creationId xmlns:a16="http://schemas.microsoft.com/office/drawing/2014/main" id="{00000000-0008-0000-0100-00006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13" name="Picture 3813" hidden="1">
          <a:extLst>
            <a:ext uri="{FF2B5EF4-FFF2-40B4-BE49-F238E27FC236}">
              <a16:creationId xmlns:a16="http://schemas.microsoft.com/office/drawing/2014/main" id="{00000000-0008-0000-0100-00006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14" name="Picture 3383" hidden="1">
          <a:extLst>
            <a:ext uri="{FF2B5EF4-FFF2-40B4-BE49-F238E27FC236}">
              <a16:creationId xmlns:a16="http://schemas.microsoft.com/office/drawing/2014/main" id="{00000000-0008-0000-0100-00006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15" name="Picture 3388" hidden="1">
          <a:extLst>
            <a:ext uri="{FF2B5EF4-FFF2-40B4-BE49-F238E27FC236}">
              <a16:creationId xmlns:a16="http://schemas.microsoft.com/office/drawing/2014/main" id="{00000000-0008-0000-0100-00006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16" name="Picture 3790" hidden="1">
          <a:extLst>
            <a:ext uri="{FF2B5EF4-FFF2-40B4-BE49-F238E27FC236}">
              <a16:creationId xmlns:a16="http://schemas.microsoft.com/office/drawing/2014/main" id="{00000000-0008-0000-0100-00006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17" name="Picture 3791" hidden="1">
          <a:extLst>
            <a:ext uri="{FF2B5EF4-FFF2-40B4-BE49-F238E27FC236}">
              <a16:creationId xmlns:a16="http://schemas.microsoft.com/office/drawing/2014/main" id="{00000000-0008-0000-0100-00006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18" name="Picture 3393" hidden="1">
          <a:extLst>
            <a:ext uri="{FF2B5EF4-FFF2-40B4-BE49-F238E27FC236}">
              <a16:creationId xmlns:a16="http://schemas.microsoft.com/office/drawing/2014/main" id="{00000000-0008-0000-0100-00006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19" name="Picture 3398" hidden="1">
          <a:extLst>
            <a:ext uri="{FF2B5EF4-FFF2-40B4-BE49-F238E27FC236}">
              <a16:creationId xmlns:a16="http://schemas.microsoft.com/office/drawing/2014/main" id="{00000000-0008-0000-0100-00006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0" name="Picture 3793" hidden="1">
          <a:extLst>
            <a:ext uri="{FF2B5EF4-FFF2-40B4-BE49-F238E27FC236}">
              <a16:creationId xmlns:a16="http://schemas.microsoft.com/office/drawing/2014/main" id="{00000000-0008-0000-0100-00007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1" name="Picture 3794" hidden="1">
          <a:extLst>
            <a:ext uri="{FF2B5EF4-FFF2-40B4-BE49-F238E27FC236}">
              <a16:creationId xmlns:a16="http://schemas.microsoft.com/office/drawing/2014/main" id="{00000000-0008-0000-0100-00007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2" name="Picture 3795" hidden="1">
          <a:extLst>
            <a:ext uri="{FF2B5EF4-FFF2-40B4-BE49-F238E27FC236}">
              <a16:creationId xmlns:a16="http://schemas.microsoft.com/office/drawing/2014/main" id="{00000000-0008-0000-0100-00007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3" name="Picture 3423" hidden="1">
          <a:extLst>
            <a:ext uri="{FF2B5EF4-FFF2-40B4-BE49-F238E27FC236}">
              <a16:creationId xmlns:a16="http://schemas.microsoft.com/office/drawing/2014/main" id="{00000000-0008-0000-0100-00007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4" name="Picture 3428" hidden="1">
          <a:extLst>
            <a:ext uri="{FF2B5EF4-FFF2-40B4-BE49-F238E27FC236}">
              <a16:creationId xmlns:a16="http://schemas.microsoft.com/office/drawing/2014/main" id="{00000000-0008-0000-0100-00007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5" name="Picture 3802" hidden="1">
          <a:extLst>
            <a:ext uri="{FF2B5EF4-FFF2-40B4-BE49-F238E27FC236}">
              <a16:creationId xmlns:a16="http://schemas.microsoft.com/office/drawing/2014/main" id="{00000000-0008-0000-0100-00007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6" name="Picture 3803" hidden="1">
          <a:extLst>
            <a:ext uri="{FF2B5EF4-FFF2-40B4-BE49-F238E27FC236}">
              <a16:creationId xmlns:a16="http://schemas.microsoft.com/office/drawing/2014/main" id="{00000000-0008-0000-0100-00007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7" name="Picture 3804" hidden="1">
          <a:extLst>
            <a:ext uri="{FF2B5EF4-FFF2-40B4-BE49-F238E27FC236}">
              <a16:creationId xmlns:a16="http://schemas.microsoft.com/office/drawing/2014/main" id="{00000000-0008-0000-0100-00007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8" name="Picture 3463" hidden="1">
          <a:extLst>
            <a:ext uri="{FF2B5EF4-FFF2-40B4-BE49-F238E27FC236}">
              <a16:creationId xmlns:a16="http://schemas.microsoft.com/office/drawing/2014/main" id="{00000000-0008-0000-0100-00007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29" name="Picture 3468" hidden="1">
          <a:extLst>
            <a:ext uri="{FF2B5EF4-FFF2-40B4-BE49-F238E27FC236}">
              <a16:creationId xmlns:a16="http://schemas.microsoft.com/office/drawing/2014/main" id="{00000000-0008-0000-0100-00007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0" name="Picture 3814" hidden="1">
          <a:extLst>
            <a:ext uri="{FF2B5EF4-FFF2-40B4-BE49-F238E27FC236}">
              <a16:creationId xmlns:a16="http://schemas.microsoft.com/office/drawing/2014/main" id="{00000000-0008-0000-0100-00007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1" name="Picture 3815" hidden="1">
          <a:extLst>
            <a:ext uri="{FF2B5EF4-FFF2-40B4-BE49-F238E27FC236}">
              <a16:creationId xmlns:a16="http://schemas.microsoft.com/office/drawing/2014/main" id="{00000000-0008-0000-0100-00007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2" name="Picture 3816" hidden="1">
          <a:extLst>
            <a:ext uri="{FF2B5EF4-FFF2-40B4-BE49-F238E27FC236}">
              <a16:creationId xmlns:a16="http://schemas.microsoft.com/office/drawing/2014/main" id="{00000000-0008-0000-0100-00007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3" name="Picture 3453" hidden="1">
          <a:extLst>
            <a:ext uri="{FF2B5EF4-FFF2-40B4-BE49-F238E27FC236}">
              <a16:creationId xmlns:a16="http://schemas.microsoft.com/office/drawing/2014/main" id="{00000000-0008-0000-0100-00007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4" name="Picture 3458" hidden="1">
          <a:extLst>
            <a:ext uri="{FF2B5EF4-FFF2-40B4-BE49-F238E27FC236}">
              <a16:creationId xmlns:a16="http://schemas.microsoft.com/office/drawing/2014/main" id="{00000000-0008-0000-0100-00007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5" name="Picture 3811" hidden="1">
          <a:extLst>
            <a:ext uri="{FF2B5EF4-FFF2-40B4-BE49-F238E27FC236}">
              <a16:creationId xmlns:a16="http://schemas.microsoft.com/office/drawing/2014/main" id="{00000000-0008-0000-0100-00007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6" name="Picture 3812" hidden="1">
          <a:extLst>
            <a:ext uri="{FF2B5EF4-FFF2-40B4-BE49-F238E27FC236}">
              <a16:creationId xmlns:a16="http://schemas.microsoft.com/office/drawing/2014/main" id="{00000000-0008-0000-0100-00008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7" name="Picture 3813" hidden="1">
          <a:extLst>
            <a:ext uri="{FF2B5EF4-FFF2-40B4-BE49-F238E27FC236}">
              <a16:creationId xmlns:a16="http://schemas.microsoft.com/office/drawing/2014/main" id="{00000000-0008-0000-0100-00008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8" name="Picture 3453" hidden="1">
          <a:extLst>
            <a:ext uri="{FF2B5EF4-FFF2-40B4-BE49-F238E27FC236}">
              <a16:creationId xmlns:a16="http://schemas.microsoft.com/office/drawing/2014/main" id="{00000000-0008-0000-0100-00008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39" name="Picture 3458" hidden="1">
          <a:extLst>
            <a:ext uri="{FF2B5EF4-FFF2-40B4-BE49-F238E27FC236}">
              <a16:creationId xmlns:a16="http://schemas.microsoft.com/office/drawing/2014/main" id="{00000000-0008-0000-0100-00008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0" name="Picture 3811" hidden="1">
          <a:extLst>
            <a:ext uri="{FF2B5EF4-FFF2-40B4-BE49-F238E27FC236}">
              <a16:creationId xmlns:a16="http://schemas.microsoft.com/office/drawing/2014/main" id="{00000000-0008-0000-0100-00008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1" name="Picture 3812" hidden="1">
          <a:extLst>
            <a:ext uri="{FF2B5EF4-FFF2-40B4-BE49-F238E27FC236}">
              <a16:creationId xmlns:a16="http://schemas.microsoft.com/office/drawing/2014/main" id="{00000000-0008-0000-0100-00008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2" name="Picture 3813" hidden="1">
          <a:extLst>
            <a:ext uri="{FF2B5EF4-FFF2-40B4-BE49-F238E27FC236}">
              <a16:creationId xmlns:a16="http://schemas.microsoft.com/office/drawing/2014/main" id="{00000000-0008-0000-0100-00008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3" name="Picture 3453" hidden="1">
          <a:extLst>
            <a:ext uri="{FF2B5EF4-FFF2-40B4-BE49-F238E27FC236}">
              <a16:creationId xmlns:a16="http://schemas.microsoft.com/office/drawing/2014/main" id="{00000000-0008-0000-0100-00008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4" name="Picture 3458" hidden="1">
          <a:extLst>
            <a:ext uri="{FF2B5EF4-FFF2-40B4-BE49-F238E27FC236}">
              <a16:creationId xmlns:a16="http://schemas.microsoft.com/office/drawing/2014/main" id="{00000000-0008-0000-0100-00008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5" name="Picture 3811" hidden="1">
          <a:extLst>
            <a:ext uri="{FF2B5EF4-FFF2-40B4-BE49-F238E27FC236}">
              <a16:creationId xmlns:a16="http://schemas.microsoft.com/office/drawing/2014/main" id="{00000000-0008-0000-0100-00008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6" name="Picture 3812" hidden="1">
          <a:extLst>
            <a:ext uri="{FF2B5EF4-FFF2-40B4-BE49-F238E27FC236}">
              <a16:creationId xmlns:a16="http://schemas.microsoft.com/office/drawing/2014/main" id="{00000000-0008-0000-0100-00008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7" name="Picture 3813" hidden="1">
          <a:extLst>
            <a:ext uri="{FF2B5EF4-FFF2-40B4-BE49-F238E27FC236}">
              <a16:creationId xmlns:a16="http://schemas.microsoft.com/office/drawing/2014/main" id="{00000000-0008-0000-0100-00008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8" name="Picture 3453" hidden="1">
          <a:extLst>
            <a:ext uri="{FF2B5EF4-FFF2-40B4-BE49-F238E27FC236}">
              <a16:creationId xmlns:a16="http://schemas.microsoft.com/office/drawing/2014/main" id="{00000000-0008-0000-0100-00008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49" name="Picture 3458" hidden="1">
          <a:extLst>
            <a:ext uri="{FF2B5EF4-FFF2-40B4-BE49-F238E27FC236}">
              <a16:creationId xmlns:a16="http://schemas.microsoft.com/office/drawing/2014/main" id="{00000000-0008-0000-0100-00008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50" name="Picture 3811" hidden="1">
          <a:extLst>
            <a:ext uri="{FF2B5EF4-FFF2-40B4-BE49-F238E27FC236}">
              <a16:creationId xmlns:a16="http://schemas.microsoft.com/office/drawing/2014/main" id="{00000000-0008-0000-0100-00008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51" name="Picture 3812" hidden="1">
          <a:extLst>
            <a:ext uri="{FF2B5EF4-FFF2-40B4-BE49-F238E27FC236}">
              <a16:creationId xmlns:a16="http://schemas.microsoft.com/office/drawing/2014/main" id="{00000000-0008-0000-0100-00008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52" name="Picture 3813" hidden="1">
          <a:extLst>
            <a:ext uri="{FF2B5EF4-FFF2-40B4-BE49-F238E27FC236}">
              <a16:creationId xmlns:a16="http://schemas.microsoft.com/office/drawing/2014/main" id="{00000000-0008-0000-0100-00009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53" name="Picture 3453" hidden="1">
          <a:extLst>
            <a:ext uri="{FF2B5EF4-FFF2-40B4-BE49-F238E27FC236}">
              <a16:creationId xmlns:a16="http://schemas.microsoft.com/office/drawing/2014/main" id="{00000000-0008-0000-0100-00009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54" name="Picture 3458" hidden="1">
          <a:extLst>
            <a:ext uri="{FF2B5EF4-FFF2-40B4-BE49-F238E27FC236}">
              <a16:creationId xmlns:a16="http://schemas.microsoft.com/office/drawing/2014/main" id="{00000000-0008-0000-0100-00009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55" name="Picture 3811" hidden="1">
          <a:extLst>
            <a:ext uri="{FF2B5EF4-FFF2-40B4-BE49-F238E27FC236}">
              <a16:creationId xmlns:a16="http://schemas.microsoft.com/office/drawing/2014/main" id="{00000000-0008-0000-0100-00009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56" name="Picture 3803" hidden="1">
          <a:extLst>
            <a:ext uri="{FF2B5EF4-FFF2-40B4-BE49-F238E27FC236}">
              <a16:creationId xmlns:a16="http://schemas.microsoft.com/office/drawing/2014/main" id="{00000000-0008-0000-0100-00009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5957" name="Picture 3802" hidden="1">
          <a:extLst>
            <a:ext uri="{FF2B5EF4-FFF2-40B4-BE49-F238E27FC236}">
              <a16:creationId xmlns:a16="http://schemas.microsoft.com/office/drawing/2014/main" id="{00000000-0008-0000-0100-00009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5958" name="Picture 3804" hidden="1">
          <a:extLst>
            <a:ext uri="{FF2B5EF4-FFF2-40B4-BE49-F238E27FC236}">
              <a16:creationId xmlns:a16="http://schemas.microsoft.com/office/drawing/2014/main" id="{00000000-0008-0000-0100-00009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959" name="Picture 3812" hidden="1">
          <a:extLst>
            <a:ext uri="{FF2B5EF4-FFF2-40B4-BE49-F238E27FC236}">
              <a16:creationId xmlns:a16="http://schemas.microsoft.com/office/drawing/2014/main" id="{00000000-0008-0000-0100-00009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60" name="Picture 3813" hidden="1">
          <a:extLst>
            <a:ext uri="{FF2B5EF4-FFF2-40B4-BE49-F238E27FC236}">
              <a16:creationId xmlns:a16="http://schemas.microsoft.com/office/drawing/2014/main" id="{00000000-0008-0000-0100-00009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61" name="Picture 3811" hidden="1">
          <a:extLst>
            <a:ext uri="{FF2B5EF4-FFF2-40B4-BE49-F238E27FC236}">
              <a16:creationId xmlns:a16="http://schemas.microsoft.com/office/drawing/2014/main" id="{00000000-0008-0000-0100-00009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5962" name="Picture 3816" hidden="1">
          <a:extLst>
            <a:ext uri="{FF2B5EF4-FFF2-40B4-BE49-F238E27FC236}">
              <a16:creationId xmlns:a16="http://schemas.microsoft.com/office/drawing/2014/main" id="{00000000-0008-0000-0100-00009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63" name="Picture 3458" hidden="1">
          <a:extLst>
            <a:ext uri="{FF2B5EF4-FFF2-40B4-BE49-F238E27FC236}">
              <a16:creationId xmlns:a16="http://schemas.microsoft.com/office/drawing/2014/main" id="{00000000-0008-0000-0100-00009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64" name="Picture 3812" hidden="1">
          <a:extLst>
            <a:ext uri="{FF2B5EF4-FFF2-40B4-BE49-F238E27FC236}">
              <a16:creationId xmlns:a16="http://schemas.microsoft.com/office/drawing/2014/main" id="{00000000-0008-0000-0100-00009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965" name="Picture 3802" hidden="1">
          <a:extLst>
            <a:ext uri="{FF2B5EF4-FFF2-40B4-BE49-F238E27FC236}">
              <a16:creationId xmlns:a16="http://schemas.microsoft.com/office/drawing/2014/main" id="{00000000-0008-0000-0100-00009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66" name="Picture 3458" hidden="1">
          <a:extLst>
            <a:ext uri="{FF2B5EF4-FFF2-40B4-BE49-F238E27FC236}">
              <a16:creationId xmlns:a16="http://schemas.microsoft.com/office/drawing/2014/main" id="{00000000-0008-0000-0100-00009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67" name="Picture 3453" hidden="1">
          <a:extLst>
            <a:ext uri="{FF2B5EF4-FFF2-40B4-BE49-F238E27FC236}">
              <a16:creationId xmlns:a16="http://schemas.microsoft.com/office/drawing/2014/main" id="{00000000-0008-0000-0100-00009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5968" name="Picture 3463" hidden="1">
          <a:extLst>
            <a:ext uri="{FF2B5EF4-FFF2-40B4-BE49-F238E27FC236}">
              <a16:creationId xmlns:a16="http://schemas.microsoft.com/office/drawing/2014/main" id="{00000000-0008-0000-0100-0000A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969" name="Picture 3812" hidden="1">
          <a:extLst>
            <a:ext uri="{FF2B5EF4-FFF2-40B4-BE49-F238E27FC236}">
              <a16:creationId xmlns:a16="http://schemas.microsoft.com/office/drawing/2014/main" id="{00000000-0008-0000-0100-0000A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70" name="Picture 3813" hidden="1">
          <a:extLst>
            <a:ext uri="{FF2B5EF4-FFF2-40B4-BE49-F238E27FC236}">
              <a16:creationId xmlns:a16="http://schemas.microsoft.com/office/drawing/2014/main" id="{00000000-0008-0000-0100-0000A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71" name="Picture 3811" hidden="1">
          <a:extLst>
            <a:ext uri="{FF2B5EF4-FFF2-40B4-BE49-F238E27FC236}">
              <a16:creationId xmlns:a16="http://schemas.microsoft.com/office/drawing/2014/main" id="{00000000-0008-0000-0100-0000A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72" name="Picture 3802" hidden="1">
          <a:extLst>
            <a:ext uri="{FF2B5EF4-FFF2-40B4-BE49-F238E27FC236}">
              <a16:creationId xmlns:a16="http://schemas.microsoft.com/office/drawing/2014/main" id="{00000000-0008-0000-0100-0000A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73" name="Picture 3398" hidden="1">
          <a:extLst>
            <a:ext uri="{FF2B5EF4-FFF2-40B4-BE49-F238E27FC236}">
              <a16:creationId xmlns:a16="http://schemas.microsoft.com/office/drawing/2014/main" id="{00000000-0008-0000-0100-0000A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74" name="Picture 3812" hidden="1">
          <a:extLst>
            <a:ext uri="{FF2B5EF4-FFF2-40B4-BE49-F238E27FC236}">
              <a16:creationId xmlns:a16="http://schemas.microsoft.com/office/drawing/2014/main" id="{00000000-0008-0000-0100-0000A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75" name="Picture 3383" hidden="1">
          <a:extLst>
            <a:ext uri="{FF2B5EF4-FFF2-40B4-BE49-F238E27FC236}">
              <a16:creationId xmlns:a16="http://schemas.microsoft.com/office/drawing/2014/main" id="{00000000-0008-0000-0100-0000A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76" name="Picture 3791" hidden="1">
          <a:extLst>
            <a:ext uri="{FF2B5EF4-FFF2-40B4-BE49-F238E27FC236}">
              <a16:creationId xmlns:a16="http://schemas.microsoft.com/office/drawing/2014/main" id="{00000000-0008-0000-0100-0000A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77" name="Picture 3453" hidden="1">
          <a:extLst>
            <a:ext uri="{FF2B5EF4-FFF2-40B4-BE49-F238E27FC236}">
              <a16:creationId xmlns:a16="http://schemas.microsoft.com/office/drawing/2014/main" id="{00000000-0008-0000-0100-0000A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78" name="Picture 3802" hidden="1">
          <a:extLst>
            <a:ext uri="{FF2B5EF4-FFF2-40B4-BE49-F238E27FC236}">
              <a16:creationId xmlns:a16="http://schemas.microsoft.com/office/drawing/2014/main" id="{00000000-0008-0000-0100-0000A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79" name="Picture 3463" hidden="1">
          <a:extLst>
            <a:ext uri="{FF2B5EF4-FFF2-40B4-BE49-F238E27FC236}">
              <a16:creationId xmlns:a16="http://schemas.microsoft.com/office/drawing/2014/main" id="{00000000-0008-0000-0100-0000A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80" name="Picture 3453" hidden="1">
          <a:extLst>
            <a:ext uri="{FF2B5EF4-FFF2-40B4-BE49-F238E27FC236}">
              <a16:creationId xmlns:a16="http://schemas.microsoft.com/office/drawing/2014/main" id="{00000000-0008-0000-0100-0000A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81" name="Picture 3811" hidden="1">
          <a:extLst>
            <a:ext uri="{FF2B5EF4-FFF2-40B4-BE49-F238E27FC236}">
              <a16:creationId xmlns:a16="http://schemas.microsoft.com/office/drawing/2014/main" id="{00000000-0008-0000-0100-0000A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82" name="Picture 3802" hidden="1">
          <a:extLst>
            <a:ext uri="{FF2B5EF4-FFF2-40B4-BE49-F238E27FC236}">
              <a16:creationId xmlns:a16="http://schemas.microsoft.com/office/drawing/2014/main" id="{00000000-0008-0000-0100-0000A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83" name="Picture 3794" hidden="1">
          <a:extLst>
            <a:ext uri="{FF2B5EF4-FFF2-40B4-BE49-F238E27FC236}">
              <a16:creationId xmlns:a16="http://schemas.microsoft.com/office/drawing/2014/main" id="{00000000-0008-0000-0100-0000A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84" name="Picture 3458" hidden="1">
          <a:extLst>
            <a:ext uri="{FF2B5EF4-FFF2-40B4-BE49-F238E27FC236}">
              <a16:creationId xmlns:a16="http://schemas.microsoft.com/office/drawing/2014/main" id="{00000000-0008-0000-0100-0000B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85" name="Picture 3811" hidden="1">
          <a:extLst>
            <a:ext uri="{FF2B5EF4-FFF2-40B4-BE49-F238E27FC236}">
              <a16:creationId xmlns:a16="http://schemas.microsoft.com/office/drawing/2014/main" id="{00000000-0008-0000-0100-0000B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86" name="Picture 3795" hidden="1">
          <a:extLst>
            <a:ext uri="{FF2B5EF4-FFF2-40B4-BE49-F238E27FC236}">
              <a16:creationId xmlns:a16="http://schemas.microsoft.com/office/drawing/2014/main" id="{00000000-0008-0000-0100-0000B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87" name="Picture 3393" hidden="1">
          <a:extLst>
            <a:ext uri="{FF2B5EF4-FFF2-40B4-BE49-F238E27FC236}">
              <a16:creationId xmlns:a16="http://schemas.microsoft.com/office/drawing/2014/main" id="{00000000-0008-0000-0100-0000B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5988" name="Picture 3453" hidden="1">
          <a:extLst>
            <a:ext uri="{FF2B5EF4-FFF2-40B4-BE49-F238E27FC236}">
              <a16:creationId xmlns:a16="http://schemas.microsoft.com/office/drawing/2014/main" id="{00000000-0008-0000-0100-0000B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89" name="Picture 3804" hidden="1">
          <a:extLst>
            <a:ext uri="{FF2B5EF4-FFF2-40B4-BE49-F238E27FC236}">
              <a16:creationId xmlns:a16="http://schemas.microsoft.com/office/drawing/2014/main" id="{00000000-0008-0000-0100-0000B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5990" name="Picture 3468" hidden="1">
          <a:extLst>
            <a:ext uri="{FF2B5EF4-FFF2-40B4-BE49-F238E27FC236}">
              <a16:creationId xmlns:a16="http://schemas.microsoft.com/office/drawing/2014/main" id="{00000000-0008-0000-0100-0000B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91" name="Picture 3816" hidden="1">
          <a:extLst>
            <a:ext uri="{FF2B5EF4-FFF2-40B4-BE49-F238E27FC236}">
              <a16:creationId xmlns:a16="http://schemas.microsoft.com/office/drawing/2014/main" id="{00000000-0008-0000-0100-0000B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92" name="Picture 3463" hidden="1">
          <a:extLst>
            <a:ext uri="{FF2B5EF4-FFF2-40B4-BE49-F238E27FC236}">
              <a16:creationId xmlns:a16="http://schemas.microsoft.com/office/drawing/2014/main" id="{00000000-0008-0000-0100-0000B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5993" name="Picture 3423" hidden="1">
          <a:extLst>
            <a:ext uri="{FF2B5EF4-FFF2-40B4-BE49-F238E27FC236}">
              <a16:creationId xmlns:a16="http://schemas.microsoft.com/office/drawing/2014/main" id="{00000000-0008-0000-0100-0000B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994" name="Picture 3423" hidden="1">
          <a:extLst>
            <a:ext uri="{FF2B5EF4-FFF2-40B4-BE49-F238E27FC236}">
              <a16:creationId xmlns:a16="http://schemas.microsoft.com/office/drawing/2014/main" id="{00000000-0008-0000-0100-0000B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5995" name="Picture 3802" hidden="1">
          <a:extLst>
            <a:ext uri="{FF2B5EF4-FFF2-40B4-BE49-F238E27FC236}">
              <a16:creationId xmlns:a16="http://schemas.microsoft.com/office/drawing/2014/main" id="{00000000-0008-0000-0100-0000B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96" name="Picture 3393" hidden="1">
          <a:extLst>
            <a:ext uri="{FF2B5EF4-FFF2-40B4-BE49-F238E27FC236}">
              <a16:creationId xmlns:a16="http://schemas.microsoft.com/office/drawing/2014/main" id="{00000000-0008-0000-0100-0000B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97" name="Picture 3398" hidden="1">
          <a:extLst>
            <a:ext uri="{FF2B5EF4-FFF2-40B4-BE49-F238E27FC236}">
              <a16:creationId xmlns:a16="http://schemas.microsoft.com/office/drawing/2014/main" id="{00000000-0008-0000-0100-0000B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98" name="Picture 3793" hidden="1">
          <a:extLst>
            <a:ext uri="{FF2B5EF4-FFF2-40B4-BE49-F238E27FC236}">
              <a16:creationId xmlns:a16="http://schemas.microsoft.com/office/drawing/2014/main" id="{00000000-0008-0000-0100-0000B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5999" name="Picture 3794" hidden="1">
          <a:extLst>
            <a:ext uri="{FF2B5EF4-FFF2-40B4-BE49-F238E27FC236}">
              <a16:creationId xmlns:a16="http://schemas.microsoft.com/office/drawing/2014/main" id="{00000000-0008-0000-0100-0000B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0" name="Picture 3795" hidden="1">
          <a:extLst>
            <a:ext uri="{FF2B5EF4-FFF2-40B4-BE49-F238E27FC236}">
              <a16:creationId xmlns:a16="http://schemas.microsoft.com/office/drawing/2014/main" id="{00000000-0008-0000-0100-0000C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1" name="Picture 3423" hidden="1">
          <a:extLst>
            <a:ext uri="{FF2B5EF4-FFF2-40B4-BE49-F238E27FC236}">
              <a16:creationId xmlns:a16="http://schemas.microsoft.com/office/drawing/2014/main" id="{00000000-0008-0000-0100-0000C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2" name="Picture 3428" hidden="1">
          <a:extLst>
            <a:ext uri="{FF2B5EF4-FFF2-40B4-BE49-F238E27FC236}">
              <a16:creationId xmlns:a16="http://schemas.microsoft.com/office/drawing/2014/main" id="{00000000-0008-0000-0100-0000C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3" name="Picture 3802" hidden="1">
          <a:extLst>
            <a:ext uri="{FF2B5EF4-FFF2-40B4-BE49-F238E27FC236}">
              <a16:creationId xmlns:a16="http://schemas.microsoft.com/office/drawing/2014/main" id="{00000000-0008-0000-0100-0000C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4" name="Picture 3803" hidden="1">
          <a:extLst>
            <a:ext uri="{FF2B5EF4-FFF2-40B4-BE49-F238E27FC236}">
              <a16:creationId xmlns:a16="http://schemas.microsoft.com/office/drawing/2014/main" id="{00000000-0008-0000-0100-0000C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5" name="Picture 3804" hidden="1">
          <a:extLst>
            <a:ext uri="{FF2B5EF4-FFF2-40B4-BE49-F238E27FC236}">
              <a16:creationId xmlns:a16="http://schemas.microsoft.com/office/drawing/2014/main" id="{00000000-0008-0000-0100-0000C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6" name="Picture 3463" hidden="1">
          <a:extLst>
            <a:ext uri="{FF2B5EF4-FFF2-40B4-BE49-F238E27FC236}">
              <a16:creationId xmlns:a16="http://schemas.microsoft.com/office/drawing/2014/main" id="{00000000-0008-0000-0100-0000C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7" name="Picture 3468" hidden="1">
          <a:extLst>
            <a:ext uri="{FF2B5EF4-FFF2-40B4-BE49-F238E27FC236}">
              <a16:creationId xmlns:a16="http://schemas.microsoft.com/office/drawing/2014/main" id="{00000000-0008-0000-0100-0000C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8" name="Picture 3814" hidden="1">
          <a:extLst>
            <a:ext uri="{FF2B5EF4-FFF2-40B4-BE49-F238E27FC236}">
              <a16:creationId xmlns:a16="http://schemas.microsoft.com/office/drawing/2014/main" id="{00000000-0008-0000-0100-0000C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09" name="Picture 3815" hidden="1">
          <a:extLst>
            <a:ext uri="{FF2B5EF4-FFF2-40B4-BE49-F238E27FC236}">
              <a16:creationId xmlns:a16="http://schemas.microsoft.com/office/drawing/2014/main" id="{00000000-0008-0000-0100-0000C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0" name="Picture 3816" hidden="1">
          <a:extLst>
            <a:ext uri="{FF2B5EF4-FFF2-40B4-BE49-F238E27FC236}">
              <a16:creationId xmlns:a16="http://schemas.microsoft.com/office/drawing/2014/main" id="{00000000-0008-0000-0100-0000C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1" name="Picture 3453" hidden="1">
          <a:extLst>
            <a:ext uri="{FF2B5EF4-FFF2-40B4-BE49-F238E27FC236}">
              <a16:creationId xmlns:a16="http://schemas.microsoft.com/office/drawing/2014/main" id="{00000000-0008-0000-0100-0000C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2" name="Picture 3458" hidden="1">
          <a:extLst>
            <a:ext uri="{FF2B5EF4-FFF2-40B4-BE49-F238E27FC236}">
              <a16:creationId xmlns:a16="http://schemas.microsoft.com/office/drawing/2014/main" id="{00000000-0008-0000-0100-0000C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3" name="Picture 3811" hidden="1">
          <a:extLst>
            <a:ext uri="{FF2B5EF4-FFF2-40B4-BE49-F238E27FC236}">
              <a16:creationId xmlns:a16="http://schemas.microsoft.com/office/drawing/2014/main" id="{00000000-0008-0000-0100-0000C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4" name="Picture 3812" hidden="1">
          <a:extLst>
            <a:ext uri="{FF2B5EF4-FFF2-40B4-BE49-F238E27FC236}">
              <a16:creationId xmlns:a16="http://schemas.microsoft.com/office/drawing/2014/main" id="{00000000-0008-0000-0100-0000C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5" name="Picture 3813" hidden="1">
          <a:extLst>
            <a:ext uri="{FF2B5EF4-FFF2-40B4-BE49-F238E27FC236}">
              <a16:creationId xmlns:a16="http://schemas.microsoft.com/office/drawing/2014/main" id="{00000000-0008-0000-0100-0000C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6" name="Picture 3453" hidden="1">
          <a:extLst>
            <a:ext uri="{FF2B5EF4-FFF2-40B4-BE49-F238E27FC236}">
              <a16:creationId xmlns:a16="http://schemas.microsoft.com/office/drawing/2014/main" id="{00000000-0008-0000-0100-0000D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7" name="Picture 3458" hidden="1">
          <a:extLst>
            <a:ext uri="{FF2B5EF4-FFF2-40B4-BE49-F238E27FC236}">
              <a16:creationId xmlns:a16="http://schemas.microsoft.com/office/drawing/2014/main" id="{00000000-0008-0000-0100-0000D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8" name="Picture 3393" hidden="1">
          <a:extLst>
            <a:ext uri="{FF2B5EF4-FFF2-40B4-BE49-F238E27FC236}">
              <a16:creationId xmlns:a16="http://schemas.microsoft.com/office/drawing/2014/main" id="{00000000-0008-0000-0100-0000D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19" name="Picture 3398" hidden="1">
          <a:extLst>
            <a:ext uri="{FF2B5EF4-FFF2-40B4-BE49-F238E27FC236}">
              <a16:creationId xmlns:a16="http://schemas.microsoft.com/office/drawing/2014/main" id="{00000000-0008-0000-0100-0000D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0" name="Picture 3793" hidden="1">
          <a:extLst>
            <a:ext uri="{FF2B5EF4-FFF2-40B4-BE49-F238E27FC236}">
              <a16:creationId xmlns:a16="http://schemas.microsoft.com/office/drawing/2014/main" id="{00000000-0008-0000-0100-0000D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1" name="Picture 3794" hidden="1">
          <a:extLst>
            <a:ext uri="{FF2B5EF4-FFF2-40B4-BE49-F238E27FC236}">
              <a16:creationId xmlns:a16="http://schemas.microsoft.com/office/drawing/2014/main" id="{00000000-0008-0000-0100-0000D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2" name="Picture 3795" hidden="1">
          <a:extLst>
            <a:ext uri="{FF2B5EF4-FFF2-40B4-BE49-F238E27FC236}">
              <a16:creationId xmlns:a16="http://schemas.microsoft.com/office/drawing/2014/main" id="{00000000-0008-0000-0100-0000D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3" name="Picture 3423" hidden="1">
          <a:extLst>
            <a:ext uri="{FF2B5EF4-FFF2-40B4-BE49-F238E27FC236}">
              <a16:creationId xmlns:a16="http://schemas.microsoft.com/office/drawing/2014/main" id="{00000000-0008-0000-0100-0000D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4" name="Picture 3428" hidden="1">
          <a:extLst>
            <a:ext uri="{FF2B5EF4-FFF2-40B4-BE49-F238E27FC236}">
              <a16:creationId xmlns:a16="http://schemas.microsoft.com/office/drawing/2014/main" id="{00000000-0008-0000-0100-0000D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5" name="Picture 3802" hidden="1">
          <a:extLst>
            <a:ext uri="{FF2B5EF4-FFF2-40B4-BE49-F238E27FC236}">
              <a16:creationId xmlns:a16="http://schemas.microsoft.com/office/drawing/2014/main" id="{00000000-0008-0000-0100-0000D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6" name="Picture 3803" hidden="1">
          <a:extLst>
            <a:ext uri="{FF2B5EF4-FFF2-40B4-BE49-F238E27FC236}">
              <a16:creationId xmlns:a16="http://schemas.microsoft.com/office/drawing/2014/main" id="{00000000-0008-0000-0100-0000D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7" name="Picture 3804" hidden="1">
          <a:extLst>
            <a:ext uri="{FF2B5EF4-FFF2-40B4-BE49-F238E27FC236}">
              <a16:creationId xmlns:a16="http://schemas.microsoft.com/office/drawing/2014/main" id="{00000000-0008-0000-0100-0000D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8" name="Picture 3463" hidden="1">
          <a:extLst>
            <a:ext uri="{FF2B5EF4-FFF2-40B4-BE49-F238E27FC236}">
              <a16:creationId xmlns:a16="http://schemas.microsoft.com/office/drawing/2014/main" id="{00000000-0008-0000-0100-0000D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29" name="Picture 3468" hidden="1">
          <a:extLst>
            <a:ext uri="{FF2B5EF4-FFF2-40B4-BE49-F238E27FC236}">
              <a16:creationId xmlns:a16="http://schemas.microsoft.com/office/drawing/2014/main" id="{00000000-0008-0000-0100-0000D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0" name="Picture 3814" hidden="1">
          <a:extLst>
            <a:ext uri="{FF2B5EF4-FFF2-40B4-BE49-F238E27FC236}">
              <a16:creationId xmlns:a16="http://schemas.microsoft.com/office/drawing/2014/main" id="{00000000-0008-0000-0100-0000D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1" name="Picture 3815" hidden="1">
          <a:extLst>
            <a:ext uri="{FF2B5EF4-FFF2-40B4-BE49-F238E27FC236}">
              <a16:creationId xmlns:a16="http://schemas.microsoft.com/office/drawing/2014/main" id="{00000000-0008-0000-0100-0000D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2" name="Picture 3816" hidden="1">
          <a:extLst>
            <a:ext uri="{FF2B5EF4-FFF2-40B4-BE49-F238E27FC236}">
              <a16:creationId xmlns:a16="http://schemas.microsoft.com/office/drawing/2014/main" id="{00000000-0008-0000-0100-0000E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3" name="Picture 3453" hidden="1">
          <a:extLst>
            <a:ext uri="{FF2B5EF4-FFF2-40B4-BE49-F238E27FC236}">
              <a16:creationId xmlns:a16="http://schemas.microsoft.com/office/drawing/2014/main" id="{00000000-0008-0000-0100-0000E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4" name="Picture 3458" hidden="1">
          <a:extLst>
            <a:ext uri="{FF2B5EF4-FFF2-40B4-BE49-F238E27FC236}">
              <a16:creationId xmlns:a16="http://schemas.microsoft.com/office/drawing/2014/main" id="{00000000-0008-0000-0100-0000E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5" name="Picture 3811" hidden="1">
          <a:extLst>
            <a:ext uri="{FF2B5EF4-FFF2-40B4-BE49-F238E27FC236}">
              <a16:creationId xmlns:a16="http://schemas.microsoft.com/office/drawing/2014/main" id="{00000000-0008-0000-0100-0000E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6" name="Picture 3812" hidden="1">
          <a:extLst>
            <a:ext uri="{FF2B5EF4-FFF2-40B4-BE49-F238E27FC236}">
              <a16:creationId xmlns:a16="http://schemas.microsoft.com/office/drawing/2014/main" id="{00000000-0008-0000-0100-0000E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7" name="Picture 3813" hidden="1">
          <a:extLst>
            <a:ext uri="{FF2B5EF4-FFF2-40B4-BE49-F238E27FC236}">
              <a16:creationId xmlns:a16="http://schemas.microsoft.com/office/drawing/2014/main" id="{00000000-0008-0000-0100-0000E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8" name="Picture 3453" hidden="1">
          <a:extLst>
            <a:ext uri="{FF2B5EF4-FFF2-40B4-BE49-F238E27FC236}">
              <a16:creationId xmlns:a16="http://schemas.microsoft.com/office/drawing/2014/main" id="{00000000-0008-0000-0100-0000E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39" name="Picture 3458" hidden="1">
          <a:extLst>
            <a:ext uri="{FF2B5EF4-FFF2-40B4-BE49-F238E27FC236}">
              <a16:creationId xmlns:a16="http://schemas.microsoft.com/office/drawing/2014/main" id="{00000000-0008-0000-0100-0000E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0" name="Picture 3811" hidden="1">
          <a:extLst>
            <a:ext uri="{FF2B5EF4-FFF2-40B4-BE49-F238E27FC236}">
              <a16:creationId xmlns:a16="http://schemas.microsoft.com/office/drawing/2014/main" id="{00000000-0008-0000-0100-0000E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1" name="Picture 3812" hidden="1">
          <a:extLst>
            <a:ext uri="{FF2B5EF4-FFF2-40B4-BE49-F238E27FC236}">
              <a16:creationId xmlns:a16="http://schemas.microsoft.com/office/drawing/2014/main" id="{00000000-0008-0000-0100-0000E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2" name="Picture 3813" hidden="1">
          <a:extLst>
            <a:ext uri="{FF2B5EF4-FFF2-40B4-BE49-F238E27FC236}">
              <a16:creationId xmlns:a16="http://schemas.microsoft.com/office/drawing/2014/main" id="{00000000-0008-0000-0100-0000E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3" name="Picture 3453" hidden="1">
          <a:extLst>
            <a:ext uri="{FF2B5EF4-FFF2-40B4-BE49-F238E27FC236}">
              <a16:creationId xmlns:a16="http://schemas.microsoft.com/office/drawing/2014/main" id="{00000000-0008-0000-0100-0000E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4" name="Picture 3458" hidden="1">
          <a:extLst>
            <a:ext uri="{FF2B5EF4-FFF2-40B4-BE49-F238E27FC236}">
              <a16:creationId xmlns:a16="http://schemas.microsoft.com/office/drawing/2014/main" id="{00000000-0008-0000-0100-0000E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5" name="Picture 3811" hidden="1">
          <a:extLst>
            <a:ext uri="{FF2B5EF4-FFF2-40B4-BE49-F238E27FC236}">
              <a16:creationId xmlns:a16="http://schemas.microsoft.com/office/drawing/2014/main" id="{00000000-0008-0000-0100-0000E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6" name="Picture 3812" hidden="1">
          <a:extLst>
            <a:ext uri="{FF2B5EF4-FFF2-40B4-BE49-F238E27FC236}">
              <a16:creationId xmlns:a16="http://schemas.microsoft.com/office/drawing/2014/main" id="{00000000-0008-0000-0100-0000E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7" name="Picture 3813" hidden="1">
          <a:extLst>
            <a:ext uri="{FF2B5EF4-FFF2-40B4-BE49-F238E27FC236}">
              <a16:creationId xmlns:a16="http://schemas.microsoft.com/office/drawing/2014/main" id="{00000000-0008-0000-0100-0000E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8" name="Picture 3453" hidden="1">
          <a:extLst>
            <a:ext uri="{FF2B5EF4-FFF2-40B4-BE49-F238E27FC236}">
              <a16:creationId xmlns:a16="http://schemas.microsoft.com/office/drawing/2014/main" id="{00000000-0008-0000-0100-0000F0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49" name="Picture 3458" hidden="1">
          <a:extLst>
            <a:ext uri="{FF2B5EF4-FFF2-40B4-BE49-F238E27FC236}">
              <a16:creationId xmlns:a16="http://schemas.microsoft.com/office/drawing/2014/main" id="{00000000-0008-0000-0100-0000F1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0" name="Picture 3811" hidden="1">
          <a:extLst>
            <a:ext uri="{FF2B5EF4-FFF2-40B4-BE49-F238E27FC236}">
              <a16:creationId xmlns:a16="http://schemas.microsoft.com/office/drawing/2014/main" id="{00000000-0008-0000-0100-0000F2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1" name="Picture 3812" hidden="1">
          <a:extLst>
            <a:ext uri="{FF2B5EF4-FFF2-40B4-BE49-F238E27FC236}">
              <a16:creationId xmlns:a16="http://schemas.microsoft.com/office/drawing/2014/main" id="{00000000-0008-0000-0100-0000F3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2" name="Picture 3813" hidden="1">
          <a:extLst>
            <a:ext uri="{FF2B5EF4-FFF2-40B4-BE49-F238E27FC236}">
              <a16:creationId xmlns:a16="http://schemas.microsoft.com/office/drawing/2014/main" id="{00000000-0008-0000-0100-0000F4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3" name="Picture 3453" hidden="1">
          <a:extLst>
            <a:ext uri="{FF2B5EF4-FFF2-40B4-BE49-F238E27FC236}">
              <a16:creationId xmlns:a16="http://schemas.microsoft.com/office/drawing/2014/main" id="{00000000-0008-0000-0100-0000F5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4" name="Picture 3458" hidden="1">
          <a:extLst>
            <a:ext uri="{FF2B5EF4-FFF2-40B4-BE49-F238E27FC236}">
              <a16:creationId xmlns:a16="http://schemas.microsoft.com/office/drawing/2014/main" id="{00000000-0008-0000-0100-0000F6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5" name="Picture 3811" hidden="1">
          <a:extLst>
            <a:ext uri="{FF2B5EF4-FFF2-40B4-BE49-F238E27FC236}">
              <a16:creationId xmlns:a16="http://schemas.microsoft.com/office/drawing/2014/main" id="{00000000-0008-0000-0100-0000F7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6" name="Picture 3812" hidden="1">
          <a:extLst>
            <a:ext uri="{FF2B5EF4-FFF2-40B4-BE49-F238E27FC236}">
              <a16:creationId xmlns:a16="http://schemas.microsoft.com/office/drawing/2014/main" id="{00000000-0008-0000-0100-0000F8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7" name="Picture 3813" hidden="1">
          <a:extLst>
            <a:ext uri="{FF2B5EF4-FFF2-40B4-BE49-F238E27FC236}">
              <a16:creationId xmlns:a16="http://schemas.microsoft.com/office/drawing/2014/main" id="{00000000-0008-0000-0100-0000F9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8" name="Picture 3383" hidden="1">
          <a:extLst>
            <a:ext uri="{FF2B5EF4-FFF2-40B4-BE49-F238E27FC236}">
              <a16:creationId xmlns:a16="http://schemas.microsoft.com/office/drawing/2014/main" id="{00000000-0008-0000-0100-0000FA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59" name="Picture 3388" hidden="1">
          <a:extLst>
            <a:ext uri="{FF2B5EF4-FFF2-40B4-BE49-F238E27FC236}">
              <a16:creationId xmlns:a16="http://schemas.microsoft.com/office/drawing/2014/main" id="{00000000-0008-0000-0100-0000FB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0" name="Picture 3790" hidden="1">
          <a:extLst>
            <a:ext uri="{FF2B5EF4-FFF2-40B4-BE49-F238E27FC236}">
              <a16:creationId xmlns:a16="http://schemas.microsoft.com/office/drawing/2014/main" id="{00000000-0008-0000-0100-0000FC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1" name="Picture 3791" hidden="1">
          <a:extLst>
            <a:ext uri="{FF2B5EF4-FFF2-40B4-BE49-F238E27FC236}">
              <a16:creationId xmlns:a16="http://schemas.microsoft.com/office/drawing/2014/main" id="{00000000-0008-0000-0100-0000FD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2" name="Picture 3393" hidden="1">
          <a:extLst>
            <a:ext uri="{FF2B5EF4-FFF2-40B4-BE49-F238E27FC236}">
              <a16:creationId xmlns:a16="http://schemas.microsoft.com/office/drawing/2014/main" id="{00000000-0008-0000-0100-0000FE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3" name="Picture 3398" hidden="1">
          <a:extLst>
            <a:ext uri="{FF2B5EF4-FFF2-40B4-BE49-F238E27FC236}">
              <a16:creationId xmlns:a16="http://schemas.microsoft.com/office/drawing/2014/main" id="{00000000-0008-0000-0100-0000FF0A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4" name="Picture 3793" hidden="1">
          <a:extLst>
            <a:ext uri="{FF2B5EF4-FFF2-40B4-BE49-F238E27FC236}">
              <a16:creationId xmlns:a16="http://schemas.microsoft.com/office/drawing/2014/main" id="{00000000-0008-0000-0100-00000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5" name="Picture 3794" hidden="1">
          <a:extLst>
            <a:ext uri="{FF2B5EF4-FFF2-40B4-BE49-F238E27FC236}">
              <a16:creationId xmlns:a16="http://schemas.microsoft.com/office/drawing/2014/main" id="{00000000-0008-0000-0100-00000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6" name="Picture 3795" hidden="1">
          <a:extLst>
            <a:ext uri="{FF2B5EF4-FFF2-40B4-BE49-F238E27FC236}">
              <a16:creationId xmlns:a16="http://schemas.microsoft.com/office/drawing/2014/main" id="{00000000-0008-0000-0100-00000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7" name="Picture 3423" hidden="1">
          <a:extLst>
            <a:ext uri="{FF2B5EF4-FFF2-40B4-BE49-F238E27FC236}">
              <a16:creationId xmlns:a16="http://schemas.microsoft.com/office/drawing/2014/main" id="{00000000-0008-0000-0100-00000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8" name="Picture 3428" hidden="1">
          <a:extLst>
            <a:ext uri="{FF2B5EF4-FFF2-40B4-BE49-F238E27FC236}">
              <a16:creationId xmlns:a16="http://schemas.microsoft.com/office/drawing/2014/main" id="{00000000-0008-0000-0100-00000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69" name="Picture 3802" hidden="1">
          <a:extLst>
            <a:ext uri="{FF2B5EF4-FFF2-40B4-BE49-F238E27FC236}">
              <a16:creationId xmlns:a16="http://schemas.microsoft.com/office/drawing/2014/main" id="{00000000-0008-0000-0100-00000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70" name="Picture 3803" hidden="1">
          <a:extLst>
            <a:ext uri="{FF2B5EF4-FFF2-40B4-BE49-F238E27FC236}">
              <a16:creationId xmlns:a16="http://schemas.microsoft.com/office/drawing/2014/main" id="{00000000-0008-0000-0100-00000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071" name="Picture 3804" hidden="1">
          <a:extLst>
            <a:ext uri="{FF2B5EF4-FFF2-40B4-BE49-F238E27FC236}">
              <a16:creationId xmlns:a16="http://schemas.microsoft.com/office/drawing/2014/main" id="{00000000-0008-0000-0100-00000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72" name="Picture 3393" hidden="1">
          <a:extLst>
            <a:ext uri="{FF2B5EF4-FFF2-40B4-BE49-F238E27FC236}">
              <a16:creationId xmlns:a16="http://schemas.microsoft.com/office/drawing/2014/main" id="{00000000-0008-0000-0100-00000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73" name="Picture 3398" hidden="1">
          <a:extLst>
            <a:ext uri="{FF2B5EF4-FFF2-40B4-BE49-F238E27FC236}">
              <a16:creationId xmlns:a16="http://schemas.microsoft.com/office/drawing/2014/main" id="{00000000-0008-0000-0100-00000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74" name="Picture 3793" hidden="1">
          <a:extLst>
            <a:ext uri="{FF2B5EF4-FFF2-40B4-BE49-F238E27FC236}">
              <a16:creationId xmlns:a16="http://schemas.microsoft.com/office/drawing/2014/main" id="{00000000-0008-0000-0100-00000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75" name="Picture 3794" hidden="1">
          <a:extLst>
            <a:ext uri="{FF2B5EF4-FFF2-40B4-BE49-F238E27FC236}">
              <a16:creationId xmlns:a16="http://schemas.microsoft.com/office/drawing/2014/main" id="{00000000-0008-0000-0100-00000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76" name="Picture 3795" hidden="1">
          <a:extLst>
            <a:ext uri="{FF2B5EF4-FFF2-40B4-BE49-F238E27FC236}">
              <a16:creationId xmlns:a16="http://schemas.microsoft.com/office/drawing/2014/main" id="{00000000-0008-0000-0100-00000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77" name="Picture 3423" hidden="1">
          <a:extLst>
            <a:ext uri="{FF2B5EF4-FFF2-40B4-BE49-F238E27FC236}">
              <a16:creationId xmlns:a16="http://schemas.microsoft.com/office/drawing/2014/main" id="{00000000-0008-0000-0100-00000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78" name="Picture 3428" hidden="1">
          <a:extLst>
            <a:ext uri="{FF2B5EF4-FFF2-40B4-BE49-F238E27FC236}">
              <a16:creationId xmlns:a16="http://schemas.microsoft.com/office/drawing/2014/main" id="{00000000-0008-0000-0100-00000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79" name="Picture 3802" hidden="1">
          <a:extLst>
            <a:ext uri="{FF2B5EF4-FFF2-40B4-BE49-F238E27FC236}">
              <a16:creationId xmlns:a16="http://schemas.microsoft.com/office/drawing/2014/main" id="{00000000-0008-0000-0100-00000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0" name="Picture 3803" hidden="1">
          <a:extLst>
            <a:ext uri="{FF2B5EF4-FFF2-40B4-BE49-F238E27FC236}">
              <a16:creationId xmlns:a16="http://schemas.microsoft.com/office/drawing/2014/main" id="{00000000-0008-0000-0100-00001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1" name="Picture 3804" hidden="1">
          <a:extLst>
            <a:ext uri="{FF2B5EF4-FFF2-40B4-BE49-F238E27FC236}">
              <a16:creationId xmlns:a16="http://schemas.microsoft.com/office/drawing/2014/main" id="{00000000-0008-0000-0100-00001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2" name="Picture 3463" hidden="1">
          <a:extLst>
            <a:ext uri="{FF2B5EF4-FFF2-40B4-BE49-F238E27FC236}">
              <a16:creationId xmlns:a16="http://schemas.microsoft.com/office/drawing/2014/main" id="{00000000-0008-0000-0100-00001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3" name="Picture 3468" hidden="1">
          <a:extLst>
            <a:ext uri="{FF2B5EF4-FFF2-40B4-BE49-F238E27FC236}">
              <a16:creationId xmlns:a16="http://schemas.microsoft.com/office/drawing/2014/main" id="{00000000-0008-0000-0100-00001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4" name="Picture 3814" hidden="1">
          <a:extLst>
            <a:ext uri="{FF2B5EF4-FFF2-40B4-BE49-F238E27FC236}">
              <a16:creationId xmlns:a16="http://schemas.microsoft.com/office/drawing/2014/main" id="{00000000-0008-0000-0100-00001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5" name="Picture 3815" hidden="1">
          <a:extLst>
            <a:ext uri="{FF2B5EF4-FFF2-40B4-BE49-F238E27FC236}">
              <a16:creationId xmlns:a16="http://schemas.microsoft.com/office/drawing/2014/main" id="{00000000-0008-0000-0100-00001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6" name="Picture 3816" hidden="1">
          <a:extLst>
            <a:ext uri="{FF2B5EF4-FFF2-40B4-BE49-F238E27FC236}">
              <a16:creationId xmlns:a16="http://schemas.microsoft.com/office/drawing/2014/main" id="{00000000-0008-0000-0100-00001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7" name="Picture 3453" hidden="1">
          <a:extLst>
            <a:ext uri="{FF2B5EF4-FFF2-40B4-BE49-F238E27FC236}">
              <a16:creationId xmlns:a16="http://schemas.microsoft.com/office/drawing/2014/main" id="{00000000-0008-0000-0100-00001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8" name="Picture 3458" hidden="1">
          <a:extLst>
            <a:ext uri="{FF2B5EF4-FFF2-40B4-BE49-F238E27FC236}">
              <a16:creationId xmlns:a16="http://schemas.microsoft.com/office/drawing/2014/main" id="{00000000-0008-0000-0100-00001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89" name="Picture 3811" hidden="1">
          <a:extLst>
            <a:ext uri="{FF2B5EF4-FFF2-40B4-BE49-F238E27FC236}">
              <a16:creationId xmlns:a16="http://schemas.microsoft.com/office/drawing/2014/main" id="{00000000-0008-0000-0100-00001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0" name="Picture 3812" hidden="1">
          <a:extLst>
            <a:ext uri="{FF2B5EF4-FFF2-40B4-BE49-F238E27FC236}">
              <a16:creationId xmlns:a16="http://schemas.microsoft.com/office/drawing/2014/main" id="{00000000-0008-0000-0100-00001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1" name="Picture 3813" hidden="1">
          <a:extLst>
            <a:ext uri="{FF2B5EF4-FFF2-40B4-BE49-F238E27FC236}">
              <a16:creationId xmlns:a16="http://schemas.microsoft.com/office/drawing/2014/main" id="{00000000-0008-0000-0100-00001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2" name="Picture 3453" hidden="1">
          <a:extLst>
            <a:ext uri="{FF2B5EF4-FFF2-40B4-BE49-F238E27FC236}">
              <a16:creationId xmlns:a16="http://schemas.microsoft.com/office/drawing/2014/main" id="{00000000-0008-0000-0100-00001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3" name="Picture 3458" hidden="1">
          <a:extLst>
            <a:ext uri="{FF2B5EF4-FFF2-40B4-BE49-F238E27FC236}">
              <a16:creationId xmlns:a16="http://schemas.microsoft.com/office/drawing/2014/main" id="{00000000-0008-0000-0100-00001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4" name="Picture 3811" hidden="1">
          <a:extLst>
            <a:ext uri="{FF2B5EF4-FFF2-40B4-BE49-F238E27FC236}">
              <a16:creationId xmlns:a16="http://schemas.microsoft.com/office/drawing/2014/main" id="{00000000-0008-0000-0100-00001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5" name="Picture 3812" hidden="1">
          <a:extLst>
            <a:ext uri="{FF2B5EF4-FFF2-40B4-BE49-F238E27FC236}">
              <a16:creationId xmlns:a16="http://schemas.microsoft.com/office/drawing/2014/main" id="{00000000-0008-0000-0100-00001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6" name="Picture 3813" hidden="1">
          <a:extLst>
            <a:ext uri="{FF2B5EF4-FFF2-40B4-BE49-F238E27FC236}">
              <a16:creationId xmlns:a16="http://schemas.microsoft.com/office/drawing/2014/main" id="{00000000-0008-0000-0100-00002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7" name="Picture 3453" hidden="1">
          <a:extLst>
            <a:ext uri="{FF2B5EF4-FFF2-40B4-BE49-F238E27FC236}">
              <a16:creationId xmlns:a16="http://schemas.microsoft.com/office/drawing/2014/main" id="{00000000-0008-0000-0100-00002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8" name="Picture 3458" hidden="1">
          <a:extLst>
            <a:ext uri="{FF2B5EF4-FFF2-40B4-BE49-F238E27FC236}">
              <a16:creationId xmlns:a16="http://schemas.microsoft.com/office/drawing/2014/main" id="{00000000-0008-0000-0100-00002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099" name="Picture 3811" hidden="1">
          <a:extLst>
            <a:ext uri="{FF2B5EF4-FFF2-40B4-BE49-F238E27FC236}">
              <a16:creationId xmlns:a16="http://schemas.microsoft.com/office/drawing/2014/main" id="{00000000-0008-0000-0100-00002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0" name="Picture 3812" hidden="1">
          <a:extLst>
            <a:ext uri="{FF2B5EF4-FFF2-40B4-BE49-F238E27FC236}">
              <a16:creationId xmlns:a16="http://schemas.microsoft.com/office/drawing/2014/main" id="{00000000-0008-0000-0100-00002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1" name="Picture 3813" hidden="1">
          <a:extLst>
            <a:ext uri="{FF2B5EF4-FFF2-40B4-BE49-F238E27FC236}">
              <a16:creationId xmlns:a16="http://schemas.microsoft.com/office/drawing/2014/main" id="{00000000-0008-0000-0100-00002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2" name="Picture 3453" hidden="1">
          <a:extLst>
            <a:ext uri="{FF2B5EF4-FFF2-40B4-BE49-F238E27FC236}">
              <a16:creationId xmlns:a16="http://schemas.microsoft.com/office/drawing/2014/main" id="{00000000-0008-0000-0100-00002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3" name="Picture 3458" hidden="1">
          <a:extLst>
            <a:ext uri="{FF2B5EF4-FFF2-40B4-BE49-F238E27FC236}">
              <a16:creationId xmlns:a16="http://schemas.microsoft.com/office/drawing/2014/main" id="{00000000-0008-0000-0100-00002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4" name="Picture 3811" hidden="1">
          <a:extLst>
            <a:ext uri="{FF2B5EF4-FFF2-40B4-BE49-F238E27FC236}">
              <a16:creationId xmlns:a16="http://schemas.microsoft.com/office/drawing/2014/main" id="{00000000-0008-0000-0100-00002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5" name="Picture 3812" hidden="1">
          <a:extLst>
            <a:ext uri="{FF2B5EF4-FFF2-40B4-BE49-F238E27FC236}">
              <a16:creationId xmlns:a16="http://schemas.microsoft.com/office/drawing/2014/main" id="{00000000-0008-0000-0100-00002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6" name="Picture 3813" hidden="1">
          <a:extLst>
            <a:ext uri="{FF2B5EF4-FFF2-40B4-BE49-F238E27FC236}">
              <a16:creationId xmlns:a16="http://schemas.microsoft.com/office/drawing/2014/main" id="{00000000-0008-0000-0100-00002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7" name="Picture 3453" hidden="1">
          <a:extLst>
            <a:ext uri="{FF2B5EF4-FFF2-40B4-BE49-F238E27FC236}">
              <a16:creationId xmlns:a16="http://schemas.microsoft.com/office/drawing/2014/main" id="{00000000-0008-0000-0100-00002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8" name="Picture 3458" hidden="1">
          <a:extLst>
            <a:ext uri="{FF2B5EF4-FFF2-40B4-BE49-F238E27FC236}">
              <a16:creationId xmlns:a16="http://schemas.microsoft.com/office/drawing/2014/main" id="{00000000-0008-0000-0100-00002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09" name="Picture 3811" hidden="1">
          <a:extLst>
            <a:ext uri="{FF2B5EF4-FFF2-40B4-BE49-F238E27FC236}">
              <a16:creationId xmlns:a16="http://schemas.microsoft.com/office/drawing/2014/main" id="{00000000-0008-0000-0100-00002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10" name="Picture 3812" hidden="1">
          <a:extLst>
            <a:ext uri="{FF2B5EF4-FFF2-40B4-BE49-F238E27FC236}">
              <a16:creationId xmlns:a16="http://schemas.microsoft.com/office/drawing/2014/main" id="{00000000-0008-0000-0100-00002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11" name="Picture 3813" hidden="1">
          <a:extLst>
            <a:ext uri="{FF2B5EF4-FFF2-40B4-BE49-F238E27FC236}">
              <a16:creationId xmlns:a16="http://schemas.microsoft.com/office/drawing/2014/main" id="{00000000-0008-0000-0100-00002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12" name="Picture 3393" hidden="1">
          <a:extLst>
            <a:ext uri="{FF2B5EF4-FFF2-40B4-BE49-F238E27FC236}">
              <a16:creationId xmlns:a16="http://schemas.microsoft.com/office/drawing/2014/main" id="{00000000-0008-0000-0100-00003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13" name="Picture 3398" hidden="1">
          <a:extLst>
            <a:ext uri="{FF2B5EF4-FFF2-40B4-BE49-F238E27FC236}">
              <a16:creationId xmlns:a16="http://schemas.microsoft.com/office/drawing/2014/main" id="{00000000-0008-0000-0100-00003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14" name="Picture 3793" hidden="1">
          <a:extLst>
            <a:ext uri="{FF2B5EF4-FFF2-40B4-BE49-F238E27FC236}">
              <a16:creationId xmlns:a16="http://schemas.microsoft.com/office/drawing/2014/main" id="{00000000-0008-0000-0100-00003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15" name="Picture 3794" hidden="1">
          <a:extLst>
            <a:ext uri="{FF2B5EF4-FFF2-40B4-BE49-F238E27FC236}">
              <a16:creationId xmlns:a16="http://schemas.microsoft.com/office/drawing/2014/main" id="{00000000-0008-0000-0100-00003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16" name="Picture 3795" hidden="1">
          <a:extLst>
            <a:ext uri="{FF2B5EF4-FFF2-40B4-BE49-F238E27FC236}">
              <a16:creationId xmlns:a16="http://schemas.microsoft.com/office/drawing/2014/main" id="{00000000-0008-0000-0100-00003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17" name="Picture 3423" hidden="1">
          <a:extLst>
            <a:ext uri="{FF2B5EF4-FFF2-40B4-BE49-F238E27FC236}">
              <a16:creationId xmlns:a16="http://schemas.microsoft.com/office/drawing/2014/main" id="{00000000-0008-0000-0100-00003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18" name="Picture 3428" hidden="1">
          <a:extLst>
            <a:ext uri="{FF2B5EF4-FFF2-40B4-BE49-F238E27FC236}">
              <a16:creationId xmlns:a16="http://schemas.microsoft.com/office/drawing/2014/main" id="{00000000-0008-0000-0100-00003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19" name="Picture 3802" hidden="1">
          <a:extLst>
            <a:ext uri="{FF2B5EF4-FFF2-40B4-BE49-F238E27FC236}">
              <a16:creationId xmlns:a16="http://schemas.microsoft.com/office/drawing/2014/main" id="{00000000-0008-0000-0100-00003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0" name="Picture 3803" hidden="1">
          <a:extLst>
            <a:ext uri="{FF2B5EF4-FFF2-40B4-BE49-F238E27FC236}">
              <a16:creationId xmlns:a16="http://schemas.microsoft.com/office/drawing/2014/main" id="{00000000-0008-0000-0100-00003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1" name="Picture 3804" hidden="1">
          <a:extLst>
            <a:ext uri="{FF2B5EF4-FFF2-40B4-BE49-F238E27FC236}">
              <a16:creationId xmlns:a16="http://schemas.microsoft.com/office/drawing/2014/main" id="{00000000-0008-0000-0100-00003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2" name="Picture 3463" hidden="1">
          <a:extLst>
            <a:ext uri="{FF2B5EF4-FFF2-40B4-BE49-F238E27FC236}">
              <a16:creationId xmlns:a16="http://schemas.microsoft.com/office/drawing/2014/main" id="{00000000-0008-0000-0100-00003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3" name="Picture 3468" hidden="1">
          <a:extLst>
            <a:ext uri="{FF2B5EF4-FFF2-40B4-BE49-F238E27FC236}">
              <a16:creationId xmlns:a16="http://schemas.microsoft.com/office/drawing/2014/main" id="{00000000-0008-0000-0100-00003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4" name="Picture 3814" hidden="1">
          <a:extLst>
            <a:ext uri="{FF2B5EF4-FFF2-40B4-BE49-F238E27FC236}">
              <a16:creationId xmlns:a16="http://schemas.microsoft.com/office/drawing/2014/main" id="{00000000-0008-0000-0100-00003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5" name="Picture 3815" hidden="1">
          <a:extLst>
            <a:ext uri="{FF2B5EF4-FFF2-40B4-BE49-F238E27FC236}">
              <a16:creationId xmlns:a16="http://schemas.microsoft.com/office/drawing/2014/main" id="{00000000-0008-0000-0100-00003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6" name="Picture 3816" hidden="1">
          <a:extLst>
            <a:ext uri="{FF2B5EF4-FFF2-40B4-BE49-F238E27FC236}">
              <a16:creationId xmlns:a16="http://schemas.microsoft.com/office/drawing/2014/main" id="{00000000-0008-0000-0100-00003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7" name="Picture 3453" hidden="1">
          <a:extLst>
            <a:ext uri="{FF2B5EF4-FFF2-40B4-BE49-F238E27FC236}">
              <a16:creationId xmlns:a16="http://schemas.microsoft.com/office/drawing/2014/main" id="{00000000-0008-0000-0100-00003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8" name="Picture 3458" hidden="1">
          <a:extLst>
            <a:ext uri="{FF2B5EF4-FFF2-40B4-BE49-F238E27FC236}">
              <a16:creationId xmlns:a16="http://schemas.microsoft.com/office/drawing/2014/main" id="{00000000-0008-0000-0100-00004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29" name="Picture 3811" hidden="1">
          <a:extLst>
            <a:ext uri="{FF2B5EF4-FFF2-40B4-BE49-F238E27FC236}">
              <a16:creationId xmlns:a16="http://schemas.microsoft.com/office/drawing/2014/main" id="{00000000-0008-0000-0100-00004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0" name="Picture 3812" hidden="1">
          <a:extLst>
            <a:ext uri="{FF2B5EF4-FFF2-40B4-BE49-F238E27FC236}">
              <a16:creationId xmlns:a16="http://schemas.microsoft.com/office/drawing/2014/main" id="{00000000-0008-0000-0100-00004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1" name="Picture 3813" hidden="1">
          <a:extLst>
            <a:ext uri="{FF2B5EF4-FFF2-40B4-BE49-F238E27FC236}">
              <a16:creationId xmlns:a16="http://schemas.microsoft.com/office/drawing/2014/main" id="{00000000-0008-0000-0100-00004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2" name="Picture 3453" hidden="1">
          <a:extLst>
            <a:ext uri="{FF2B5EF4-FFF2-40B4-BE49-F238E27FC236}">
              <a16:creationId xmlns:a16="http://schemas.microsoft.com/office/drawing/2014/main" id="{00000000-0008-0000-0100-00004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3" name="Picture 3458" hidden="1">
          <a:extLst>
            <a:ext uri="{FF2B5EF4-FFF2-40B4-BE49-F238E27FC236}">
              <a16:creationId xmlns:a16="http://schemas.microsoft.com/office/drawing/2014/main" id="{00000000-0008-0000-0100-00004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4" name="Picture 3811" hidden="1">
          <a:extLst>
            <a:ext uri="{FF2B5EF4-FFF2-40B4-BE49-F238E27FC236}">
              <a16:creationId xmlns:a16="http://schemas.microsoft.com/office/drawing/2014/main" id="{00000000-0008-0000-0100-00004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5" name="Picture 3812" hidden="1">
          <a:extLst>
            <a:ext uri="{FF2B5EF4-FFF2-40B4-BE49-F238E27FC236}">
              <a16:creationId xmlns:a16="http://schemas.microsoft.com/office/drawing/2014/main" id="{00000000-0008-0000-0100-00004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6" name="Picture 3813" hidden="1">
          <a:extLst>
            <a:ext uri="{FF2B5EF4-FFF2-40B4-BE49-F238E27FC236}">
              <a16:creationId xmlns:a16="http://schemas.microsoft.com/office/drawing/2014/main" id="{00000000-0008-0000-0100-00004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7" name="Picture 3453" hidden="1">
          <a:extLst>
            <a:ext uri="{FF2B5EF4-FFF2-40B4-BE49-F238E27FC236}">
              <a16:creationId xmlns:a16="http://schemas.microsoft.com/office/drawing/2014/main" id="{00000000-0008-0000-0100-00004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8" name="Picture 3458" hidden="1">
          <a:extLst>
            <a:ext uri="{FF2B5EF4-FFF2-40B4-BE49-F238E27FC236}">
              <a16:creationId xmlns:a16="http://schemas.microsoft.com/office/drawing/2014/main" id="{00000000-0008-0000-0100-00004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39" name="Picture 3811" hidden="1">
          <a:extLst>
            <a:ext uri="{FF2B5EF4-FFF2-40B4-BE49-F238E27FC236}">
              <a16:creationId xmlns:a16="http://schemas.microsoft.com/office/drawing/2014/main" id="{00000000-0008-0000-0100-00004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0" name="Picture 3812" hidden="1">
          <a:extLst>
            <a:ext uri="{FF2B5EF4-FFF2-40B4-BE49-F238E27FC236}">
              <a16:creationId xmlns:a16="http://schemas.microsoft.com/office/drawing/2014/main" id="{00000000-0008-0000-0100-00004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1" name="Picture 3813" hidden="1">
          <a:extLst>
            <a:ext uri="{FF2B5EF4-FFF2-40B4-BE49-F238E27FC236}">
              <a16:creationId xmlns:a16="http://schemas.microsoft.com/office/drawing/2014/main" id="{00000000-0008-0000-0100-00004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2" name="Picture 3453" hidden="1">
          <a:extLst>
            <a:ext uri="{FF2B5EF4-FFF2-40B4-BE49-F238E27FC236}">
              <a16:creationId xmlns:a16="http://schemas.microsoft.com/office/drawing/2014/main" id="{00000000-0008-0000-0100-00004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3" name="Picture 3458" hidden="1">
          <a:extLst>
            <a:ext uri="{FF2B5EF4-FFF2-40B4-BE49-F238E27FC236}">
              <a16:creationId xmlns:a16="http://schemas.microsoft.com/office/drawing/2014/main" id="{00000000-0008-0000-0100-00004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4" name="Picture 3811" hidden="1">
          <a:extLst>
            <a:ext uri="{FF2B5EF4-FFF2-40B4-BE49-F238E27FC236}">
              <a16:creationId xmlns:a16="http://schemas.microsoft.com/office/drawing/2014/main" id="{00000000-0008-0000-0100-00005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5" name="Picture 3812" hidden="1">
          <a:extLst>
            <a:ext uri="{FF2B5EF4-FFF2-40B4-BE49-F238E27FC236}">
              <a16:creationId xmlns:a16="http://schemas.microsoft.com/office/drawing/2014/main" id="{00000000-0008-0000-0100-00005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6" name="Picture 3813" hidden="1">
          <a:extLst>
            <a:ext uri="{FF2B5EF4-FFF2-40B4-BE49-F238E27FC236}">
              <a16:creationId xmlns:a16="http://schemas.microsoft.com/office/drawing/2014/main" id="{00000000-0008-0000-0100-00005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7" name="Picture 3453" hidden="1">
          <a:extLst>
            <a:ext uri="{FF2B5EF4-FFF2-40B4-BE49-F238E27FC236}">
              <a16:creationId xmlns:a16="http://schemas.microsoft.com/office/drawing/2014/main" id="{00000000-0008-0000-0100-00005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8" name="Picture 3458" hidden="1">
          <a:extLst>
            <a:ext uri="{FF2B5EF4-FFF2-40B4-BE49-F238E27FC236}">
              <a16:creationId xmlns:a16="http://schemas.microsoft.com/office/drawing/2014/main" id="{00000000-0008-0000-0100-00005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49" name="Picture 3811" hidden="1">
          <a:extLst>
            <a:ext uri="{FF2B5EF4-FFF2-40B4-BE49-F238E27FC236}">
              <a16:creationId xmlns:a16="http://schemas.microsoft.com/office/drawing/2014/main" id="{00000000-0008-0000-0100-00005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0" name="Picture 3393" hidden="1">
          <a:extLst>
            <a:ext uri="{FF2B5EF4-FFF2-40B4-BE49-F238E27FC236}">
              <a16:creationId xmlns:a16="http://schemas.microsoft.com/office/drawing/2014/main" id="{00000000-0008-0000-0100-00005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1" name="Picture 3398" hidden="1">
          <a:extLst>
            <a:ext uri="{FF2B5EF4-FFF2-40B4-BE49-F238E27FC236}">
              <a16:creationId xmlns:a16="http://schemas.microsoft.com/office/drawing/2014/main" id="{00000000-0008-0000-0100-00005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2" name="Picture 3793" hidden="1">
          <a:extLst>
            <a:ext uri="{FF2B5EF4-FFF2-40B4-BE49-F238E27FC236}">
              <a16:creationId xmlns:a16="http://schemas.microsoft.com/office/drawing/2014/main" id="{00000000-0008-0000-0100-00005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3" name="Picture 3794" hidden="1">
          <a:extLst>
            <a:ext uri="{FF2B5EF4-FFF2-40B4-BE49-F238E27FC236}">
              <a16:creationId xmlns:a16="http://schemas.microsoft.com/office/drawing/2014/main" id="{00000000-0008-0000-0100-00005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4" name="Picture 3795" hidden="1">
          <a:extLst>
            <a:ext uri="{FF2B5EF4-FFF2-40B4-BE49-F238E27FC236}">
              <a16:creationId xmlns:a16="http://schemas.microsoft.com/office/drawing/2014/main" id="{00000000-0008-0000-0100-00005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5" name="Picture 3423" hidden="1">
          <a:extLst>
            <a:ext uri="{FF2B5EF4-FFF2-40B4-BE49-F238E27FC236}">
              <a16:creationId xmlns:a16="http://schemas.microsoft.com/office/drawing/2014/main" id="{00000000-0008-0000-0100-00005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6" name="Picture 3428" hidden="1">
          <a:extLst>
            <a:ext uri="{FF2B5EF4-FFF2-40B4-BE49-F238E27FC236}">
              <a16:creationId xmlns:a16="http://schemas.microsoft.com/office/drawing/2014/main" id="{00000000-0008-0000-0100-00005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7" name="Picture 3802" hidden="1">
          <a:extLst>
            <a:ext uri="{FF2B5EF4-FFF2-40B4-BE49-F238E27FC236}">
              <a16:creationId xmlns:a16="http://schemas.microsoft.com/office/drawing/2014/main" id="{00000000-0008-0000-0100-00005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8" name="Picture 3803" hidden="1">
          <a:extLst>
            <a:ext uri="{FF2B5EF4-FFF2-40B4-BE49-F238E27FC236}">
              <a16:creationId xmlns:a16="http://schemas.microsoft.com/office/drawing/2014/main" id="{00000000-0008-0000-0100-00005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59" name="Picture 3804" hidden="1">
          <a:extLst>
            <a:ext uri="{FF2B5EF4-FFF2-40B4-BE49-F238E27FC236}">
              <a16:creationId xmlns:a16="http://schemas.microsoft.com/office/drawing/2014/main" id="{00000000-0008-0000-0100-00005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0" name="Picture 3463" hidden="1">
          <a:extLst>
            <a:ext uri="{FF2B5EF4-FFF2-40B4-BE49-F238E27FC236}">
              <a16:creationId xmlns:a16="http://schemas.microsoft.com/office/drawing/2014/main" id="{00000000-0008-0000-0100-00006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1" name="Picture 3468" hidden="1">
          <a:extLst>
            <a:ext uri="{FF2B5EF4-FFF2-40B4-BE49-F238E27FC236}">
              <a16:creationId xmlns:a16="http://schemas.microsoft.com/office/drawing/2014/main" id="{00000000-0008-0000-0100-00006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2" name="Picture 3814" hidden="1">
          <a:extLst>
            <a:ext uri="{FF2B5EF4-FFF2-40B4-BE49-F238E27FC236}">
              <a16:creationId xmlns:a16="http://schemas.microsoft.com/office/drawing/2014/main" id="{00000000-0008-0000-0100-00006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3" name="Picture 3815" hidden="1">
          <a:extLst>
            <a:ext uri="{FF2B5EF4-FFF2-40B4-BE49-F238E27FC236}">
              <a16:creationId xmlns:a16="http://schemas.microsoft.com/office/drawing/2014/main" id="{00000000-0008-0000-0100-00006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4" name="Picture 3816" hidden="1">
          <a:extLst>
            <a:ext uri="{FF2B5EF4-FFF2-40B4-BE49-F238E27FC236}">
              <a16:creationId xmlns:a16="http://schemas.microsoft.com/office/drawing/2014/main" id="{00000000-0008-0000-0100-00006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5" name="Picture 3453" hidden="1">
          <a:extLst>
            <a:ext uri="{FF2B5EF4-FFF2-40B4-BE49-F238E27FC236}">
              <a16:creationId xmlns:a16="http://schemas.microsoft.com/office/drawing/2014/main" id="{00000000-0008-0000-0100-00006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6" name="Picture 3458" hidden="1">
          <a:extLst>
            <a:ext uri="{FF2B5EF4-FFF2-40B4-BE49-F238E27FC236}">
              <a16:creationId xmlns:a16="http://schemas.microsoft.com/office/drawing/2014/main" id="{00000000-0008-0000-0100-00006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7" name="Picture 3811" hidden="1">
          <a:extLst>
            <a:ext uri="{FF2B5EF4-FFF2-40B4-BE49-F238E27FC236}">
              <a16:creationId xmlns:a16="http://schemas.microsoft.com/office/drawing/2014/main" id="{00000000-0008-0000-0100-00006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8" name="Picture 3812" hidden="1">
          <a:extLst>
            <a:ext uri="{FF2B5EF4-FFF2-40B4-BE49-F238E27FC236}">
              <a16:creationId xmlns:a16="http://schemas.microsoft.com/office/drawing/2014/main" id="{00000000-0008-0000-0100-00006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69" name="Picture 3813" hidden="1">
          <a:extLst>
            <a:ext uri="{FF2B5EF4-FFF2-40B4-BE49-F238E27FC236}">
              <a16:creationId xmlns:a16="http://schemas.microsoft.com/office/drawing/2014/main" id="{00000000-0008-0000-0100-00006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0" name="Picture 3453" hidden="1">
          <a:extLst>
            <a:ext uri="{FF2B5EF4-FFF2-40B4-BE49-F238E27FC236}">
              <a16:creationId xmlns:a16="http://schemas.microsoft.com/office/drawing/2014/main" id="{00000000-0008-0000-0100-00006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1" name="Picture 3458" hidden="1">
          <a:extLst>
            <a:ext uri="{FF2B5EF4-FFF2-40B4-BE49-F238E27FC236}">
              <a16:creationId xmlns:a16="http://schemas.microsoft.com/office/drawing/2014/main" id="{00000000-0008-0000-0100-00006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2" name="Picture 3811" hidden="1">
          <a:extLst>
            <a:ext uri="{FF2B5EF4-FFF2-40B4-BE49-F238E27FC236}">
              <a16:creationId xmlns:a16="http://schemas.microsoft.com/office/drawing/2014/main" id="{00000000-0008-0000-0100-00006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3" name="Picture 3812" hidden="1">
          <a:extLst>
            <a:ext uri="{FF2B5EF4-FFF2-40B4-BE49-F238E27FC236}">
              <a16:creationId xmlns:a16="http://schemas.microsoft.com/office/drawing/2014/main" id="{00000000-0008-0000-0100-00006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4" name="Picture 3813" hidden="1">
          <a:extLst>
            <a:ext uri="{FF2B5EF4-FFF2-40B4-BE49-F238E27FC236}">
              <a16:creationId xmlns:a16="http://schemas.microsoft.com/office/drawing/2014/main" id="{00000000-0008-0000-0100-00006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5" name="Picture 3453" hidden="1">
          <a:extLst>
            <a:ext uri="{FF2B5EF4-FFF2-40B4-BE49-F238E27FC236}">
              <a16:creationId xmlns:a16="http://schemas.microsoft.com/office/drawing/2014/main" id="{00000000-0008-0000-0100-00006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6" name="Picture 3458" hidden="1">
          <a:extLst>
            <a:ext uri="{FF2B5EF4-FFF2-40B4-BE49-F238E27FC236}">
              <a16:creationId xmlns:a16="http://schemas.microsoft.com/office/drawing/2014/main" id="{00000000-0008-0000-0100-00007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7" name="Picture 3811" hidden="1">
          <a:extLst>
            <a:ext uri="{FF2B5EF4-FFF2-40B4-BE49-F238E27FC236}">
              <a16:creationId xmlns:a16="http://schemas.microsoft.com/office/drawing/2014/main" id="{00000000-0008-0000-0100-00007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8" name="Picture 3812" hidden="1">
          <a:extLst>
            <a:ext uri="{FF2B5EF4-FFF2-40B4-BE49-F238E27FC236}">
              <a16:creationId xmlns:a16="http://schemas.microsoft.com/office/drawing/2014/main" id="{00000000-0008-0000-0100-00007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79" name="Picture 3813" hidden="1">
          <a:extLst>
            <a:ext uri="{FF2B5EF4-FFF2-40B4-BE49-F238E27FC236}">
              <a16:creationId xmlns:a16="http://schemas.microsoft.com/office/drawing/2014/main" id="{00000000-0008-0000-0100-00007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0" name="Picture 3453" hidden="1">
          <a:extLst>
            <a:ext uri="{FF2B5EF4-FFF2-40B4-BE49-F238E27FC236}">
              <a16:creationId xmlns:a16="http://schemas.microsoft.com/office/drawing/2014/main" id="{00000000-0008-0000-0100-00007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1" name="Picture 3458" hidden="1">
          <a:extLst>
            <a:ext uri="{FF2B5EF4-FFF2-40B4-BE49-F238E27FC236}">
              <a16:creationId xmlns:a16="http://schemas.microsoft.com/office/drawing/2014/main" id="{00000000-0008-0000-0100-00007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2" name="Picture 3811" hidden="1">
          <a:extLst>
            <a:ext uri="{FF2B5EF4-FFF2-40B4-BE49-F238E27FC236}">
              <a16:creationId xmlns:a16="http://schemas.microsoft.com/office/drawing/2014/main" id="{00000000-0008-0000-0100-00007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3" name="Picture 3812" hidden="1">
          <a:extLst>
            <a:ext uri="{FF2B5EF4-FFF2-40B4-BE49-F238E27FC236}">
              <a16:creationId xmlns:a16="http://schemas.microsoft.com/office/drawing/2014/main" id="{00000000-0008-0000-0100-00007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4" name="Picture 3813" hidden="1">
          <a:extLst>
            <a:ext uri="{FF2B5EF4-FFF2-40B4-BE49-F238E27FC236}">
              <a16:creationId xmlns:a16="http://schemas.microsoft.com/office/drawing/2014/main" id="{00000000-0008-0000-0100-00007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5" name="Picture 3453" hidden="1">
          <a:extLst>
            <a:ext uri="{FF2B5EF4-FFF2-40B4-BE49-F238E27FC236}">
              <a16:creationId xmlns:a16="http://schemas.microsoft.com/office/drawing/2014/main" id="{00000000-0008-0000-0100-00007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6" name="Picture 3458" hidden="1">
          <a:extLst>
            <a:ext uri="{FF2B5EF4-FFF2-40B4-BE49-F238E27FC236}">
              <a16:creationId xmlns:a16="http://schemas.microsoft.com/office/drawing/2014/main" id="{00000000-0008-0000-0100-00007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7" name="Picture 3811" hidden="1">
          <a:extLst>
            <a:ext uri="{FF2B5EF4-FFF2-40B4-BE49-F238E27FC236}">
              <a16:creationId xmlns:a16="http://schemas.microsoft.com/office/drawing/2014/main" id="{00000000-0008-0000-0100-00007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8" name="Picture 3812" hidden="1">
          <a:extLst>
            <a:ext uri="{FF2B5EF4-FFF2-40B4-BE49-F238E27FC236}">
              <a16:creationId xmlns:a16="http://schemas.microsoft.com/office/drawing/2014/main" id="{00000000-0008-0000-0100-00007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89" name="Picture 3813" hidden="1">
          <a:extLst>
            <a:ext uri="{FF2B5EF4-FFF2-40B4-BE49-F238E27FC236}">
              <a16:creationId xmlns:a16="http://schemas.microsoft.com/office/drawing/2014/main" id="{00000000-0008-0000-0100-00007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90" name="Picture 3383" hidden="1">
          <a:extLst>
            <a:ext uri="{FF2B5EF4-FFF2-40B4-BE49-F238E27FC236}">
              <a16:creationId xmlns:a16="http://schemas.microsoft.com/office/drawing/2014/main" id="{00000000-0008-0000-0100-00007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91" name="Picture 3388" hidden="1">
          <a:extLst>
            <a:ext uri="{FF2B5EF4-FFF2-40B4-BE49-F238E27FC236}">
              <a16:creationId xmlns:a16="http://schemas.microsoft.com/office/drawing/2014/main" id="{00000000-0008-0000-0100-00007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92" name="Picture 3790" hidden="1">
          <a:extLst>
            <a:ext uri="{FF2B5EF4-FFF2-40B4-BE49-F238E27FC236}">
              <a16:creationId xmlns:a16="http://schemas.microsoft.com/office/drawing/2014/main" id="{00000000-0008-0000-0100-00008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193" name="Picture 3791" hidden="1">
          <a:extLst>
            <a:ext uri="{FF2B5EF4-FFF2-40B4-BE49-F238E27FC236}">
              <a16:creationId xmlns:a16="http://schemas.microsoft.com/office/drawing/2014/main" id="{00000000-0008-0000-0100-00008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94" name="Picture 3393" hidden="1">
          <a:extLst>
            <a:ext uri="{FF2B5EF4-FFF2-40B4-BE49-F238E27FC236}">
              <a16:creationId xmlns:a16="http://schemas.microsoft.com/office/drawing/2014/main" id="{00000000-0008-0000-0100-00008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95" name="Picture 3793" hidden="1">
          <a:extLst>
            <a:ext uri="{FF2B5EF4-FFF2-40B4-BE49-F238E27FC236}">
              <a16:creationId xmlns:a16="http://schemas.microsoft.com/office/drawing/2014/main" id="{00000000-0008-0000-0100-00008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96" name="Picture 3794" hidden="1">
          <a:extLst>
            <a:ext uri="{FF2B5EF4-FFF2-40B4-BE49-F238E27FC236}">
              <a16:creationId xmlns:a16="http://schemas.microsoft.com/office/drawing/2014/main" id="{00000000-0008-0000-0100-00008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97" name="Picture 3795" hidden="1">
          <a:extLst>
            <a:ext uri="{FF2B5EF4-FFF2-40B4-BE49-F238E27FC236}">
              <a16:creationId xmlns:a16="http://schemas.microsoft.com/office/drawing/2014/main" id="{00000000-0008-0000-0100-00008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98" name="Picture 3423" hidden="1">
          <a:extLst>
            <a:ext uri="{FF2B5EF4-FFF2-40B4-BE49-F238E27FC236}">
              <a16:creationId xmlns:a16="http://schemas.microsoft.com/office/drawing/2014/main" id="{00000000-0008-0000-0100-00008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199" name="Picture 3428" hidden="1">
          <a:extLst>
            <a:ext uri="{FF2B5EF4-FFF2-40B4-BE49-F238E27FC236}">
              <a16:creationId xmlns:a16="http://schemas.microsoft.com/office/drawing/2014/main" id="{00000000-0008-0000-0100-00008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0" name="Picture 3802" hidden="1">
          <a:extLst>
            <a:ext uri="{FF2B5EF4-FFF2-40B4-BE49-F238E27FC236}">
              <a16:creationId xmlns:a16="http://schemas.microsoft.com/office/drawing/2014/main" id="{00000000-0008-0000-0100-00008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1" name="Picture 3803" hidden="1">
          <a:extLst>
            <a:ext uri="{FF2B5EF4-FFF2-40B4-BE49-F238E27FC236}">
              <a16:creationId xmlns:a16="http://schemas.microsoft.com/office/drawing/2014/main" id="{00000000-0008-0000-0100-00008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2" name="Picture 3804" hidden="1">
          <a:extLst>
            <a:ext uri="{FF2B5EF4-FFF2-40B4-BE49-F238E27FC236}">
              <a16:creationId xmlns:a16="http://schemas.microsoft.com/office/drawing/2014/main" id="{00000000-0008-0000-0100-00008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3" name="Picture 3463" hidden="1">
          <a:extLst>
            <a:ext uri="{FF2B5EF4-FFF2-40B4-BE49-F238E27FC236}">
              <a16:creationId xmlns:a16="http://schemas.microsoft.com/office/drawing/2014/main" id="{00000000-0008-0000-0100-00008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4" name="Picture 3468" hidden="1">
          <a:extLst>
            <a:ext uri="{FF2B5EF4-FFF2-40B4-BE49-F238E27FC236}">
              <a16:creationId xmlns:a16="http://schemas.microsoft.com/office/drawing/2014/main" id="{00000000-0008-0000-0100-00008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5" name="Picture 3814" hidden="1">
          <a:extLst>
            <a:ext uri="{FF2B5EF4-FFF2-40B4-BE49-F238E27FC236}">
              <a16:creationId xmlns:a16="http://schemas.microsoft.com/office/drawing/2014/main" id="{00000000-0008-0000-0100-00008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6" name="Picture 3815" hidden="1">
          <a:extLst>
            <a:ext uri="{FF2B5EF4-FFF2-40B4-BE49-F238E27FC236}">
              <a16:creationId xmlns:a16="http://schemas.microsoft.com/office/drawing/2014/main" id="{00000000-0008-0000-0100-00008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7" name="Picture 3816" hidden="1">
          <a:extLst>
            <a:ext uri="{FF2B5EF4-FFF2-40B4-BE49-F238E27FC236}">
              <a16:creationId xmlns:a16="http://schemas.microsoft.com/office/drawing/2014/main" id="{00000000-0008-0000-0100-00008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8" name="Picture 3453" hidden="1">
          <a:extLst>
            <a:ext uri="{FF2B5EF4-FFF2-40B4-BE49-F238E27FC236}">
              <a16:creationId xmlns:a16="http://schemas.microsoft.com/office/drawing/2014/main" id="{00000000-0008-0000-0100-00009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09" name="Picture 3458" hidden="1">
          <a:extLst>
            <a:ext uri="{FF2B5EF4-FFF2-40B4-BE49-F238E27FC236}">
              <a16:creationId xmlns:a16="http://schemas.microsoft.com/office/drawing/2014/main" id="{00000000-0008-0000-0100-00009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0" name="Picture 3811" hidden="1">
          <a:extLst>
            <a:ext uri="{FF2B5EF4-FFF2-40B4-BE49-F238E27FC236}">
              <a16:creationId xmlns:a16="http://schemas.microsoft.com/office/drawing/2014/main" id="{00000000-0008-0000-0100-00009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1" name="Picture 3812" hidden="1">
          <a:extLst>
            <a:ext uri="{FF2B5EF4-FFF2-40B4-BE49-F238E27FC236}">
              <a16:creationId xmlns:a16="http://schemas.microsoft.com/office/drawing/2014/main" id="{00000000-0008-0000-0100-00009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2" name="Picture 3813" hidden="1">
          <a:extLst>
            <a:ext uri="{FF2B5EF4-FFF2-40B4-BE49-F238E27FC236}">
              <a16:creationId xmlns:a16="http://schemas.microsoft.com/office/drawing/2014/main" id="{00000000-0008-0000-0100-00009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3" name="Picture 3453" hidden="1">
          <a:extLst>
            <a:ext uri="{FF2B5EF4-FFF2-40B4-BE49-F238E27FC236}">
              <a16:creationId xmlns:a16="http://schemas.microsoft.com/office/drawing/2014/main" id="{00000000-0008-0000-0100-00009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4" name="Picture 3458" hidden="1">
          <a:extLst>
            <a:ext uri="{FF2B5EF4-FFF2-40B4-BE49-F238E27FC236}">
              <a16:creationId xmlns:a16="http://schemas.microsoft.com/office/drawing/2014/main" id="{00000000-0008-0000-0100-00009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5" name="Picture 3811" hidden="1">
          <a:extLst>
            <a:ext uri="{FF2B5EF4-FFF2-40B4-BE49-F238E27FC236}">
              <a16:creationId xmlns:a16="http://schemas.microsoft.com/office/drawing/2014/main" id="{00000000-0008-0000-0100-00009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6" name="Picture 3812" hidden="1">
          <a:extLst>
            <a:ext uri="{FF2B5EF4-FFF2-40B4-BE49-F238E27FC236}">
              <a16:creationId xmlns:a16="http://schemas.microsoft.com/office/drawing/2014/main" id="{00000000-0008-0000-0100-00009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7" name="Picture 3813" hidden="1">
          <a:extLst>
            <a:ext uri="{FF2B5EF4-FFF2-40B4-BE49-F238E27FC236}">
              <a16:creationId xmlns:a16="http://schemas.microsoft.com/office/drawing/2014/main" id="{00000000-0008-0000-0100-00009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8" name="Picture 3453" hidden="1">
          <a:extLst>
            <a:ext uri="{FF2B5EF4-FFF2-40B4-BE49-F238E27FC236}">
              <a16:creationId xmlns:a16="http://schemas.microsoft.com/office/drawing/2014/main" id="{00000000-0008-0000-0100-00009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19" name="Picture 3458" hidden="1">
          <a:extLst>
            <a:ext uri="{FF2B5EF4-FFF2-40B4-BE49-F238E27FC236}">
              <a16:creationId xmlns:a16="http://schemas.microsoft.com/office/drawing/2014/main" id="{00000000-0008-0000-0100-00009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0" name="Picture 3811" hidden="1">
          <a:extLst>
            <a:ext uri="{FF2B5EF4-FFF2-40B4-BE49-F238E27FC236}">
              <a16:creationId xmlns:a16="http://schemas.microsoft.com/office/drawing/2014/main" id="{00000000-0008-0000-0100-00009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1" name="Picture 3812" hidden="1">
          <a:extLst>
            <a:ext uri="{FF2B5EF4-FFF2-40B4-BE49-F238E27FC236}">
              <a16:creationId xmlns:a16="http://schemas.microsoft.com/office/drawing/2014/main" id="{00000000-0008-0000-0100-00009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2" name="Picture 3813" hidden="1">
          <a:extLst>
            <a:ext uri="{FF2B5EF4-FFF2-40B4-BE49-F238E27FC236}">
              <a16:creationId xmlns:a16="http://schemas.microsoft.com/office/drawing/2014/main" id="{00000000-0008-0000-0100-00009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3" name="Picture 3453" hidden="1">
          <a:extLst>
            <a:ext uri="{FF2B5EF4-FFF2-40B4-BE49-F238E27FC236}">
              <a16:creationId xmlns:a16="http://schemas.microsoft.com/office/drawing/2014/main" id="{00000000-0008-0000-0100-00009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4" name="Picture 3458" hidden="1">
          <a:extLst>
            <a:ext uri="{FF2B5EF4-FFF2-40B4-BE49-F238E27FC236}">
              <a16:creationId xmlns:a16="http://schemas.microsoft.com/office/drawing/2014/main" id="{00000000-0008-0000-0100-0000A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5" name="Picture 3811" hidden="1">
          <a:extLst>
            <a:ext uri="{FF2B5EF4-FFF2-40B4-BE49-F238E27FC236}">
              <a16:creationId xmlns:a16="http://schemas.microsoft.com/office/drawing/2014/main" id="{00000000-0008-0000-0100-0000A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6" name="Picture 3812" hidden="1">
          <a:extLst>
            <a:ext uri="{FF2B5EF4-FFF2-40B4-BE49-F238E27FC236}">
              <a16:creationId xmlns:a16="http://schemas.microsoft.com/office/drawing/2014/main" id="{00000000-0008-0000-0100-0000A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7" name="Picture 3813" hidden="1">
          <a:extLst>
            <a:ext uri="{FF2B5EF4-FFF2-40B4-BE49-F238E27FC236}">
              <a16:creationId xmlns:a16="http://schemas.microsoft.com/office/drawing/2014/main" id="{00000000-0008-0000-0100-0000A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8" name="Picture 3458" hidden="1">
          <a:extLst>
            <a:ext uri="{FF2B5EF4-FFF2-40B4-BE49-F238E27FC236}">
              <a16:creationId xmlns:a16="http://schemas.microsoft.com/office/drawing/2014/main" id="{00000000-0008-0000-0100-0000A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229" name="Picture 3811" hidden="1">
          <a:extLst>
            <a:ext uri="{FF2B5EF4-FFF2-40B4-BE49-F238E27FC236}">
              <a16:creationId xmlns:a16="http://schemas.microsoft.com/office/drawing/2014/main" id="{00000000-0008-0000-0100-0000A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0" name="Picture 3393" hidden="1">
          <a:extLst>
            <a:ext uri="{FF2B5EF4-FFF2-40B4-BE49-F238E27FC236}">
              <a16:creationId xmlns:a16="http://schemas.microsoft.com/office/drawing/2014/main" id="{00000000-0008-0000-0100-0000A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1" name="Picture 3398" hidden="1">
          <a:extLst>
            <a:ext uri="{FF2B5EF4-FFF2-40B4-BE49-F238E27FC236}">
              <a16:creationId xmlns:a16="http://schemas.microsoft.com/office/drawing/2014/main" id="{00000000-0008-0000-0100-0000A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2" name="Picture 3793" hidden="1">
          <a:extLst>
            <a:ext uri="{FF2B5EF4-FFF2-40B4-BE49-F238E27FC236}">
              <a16:creationId xmlns:a16="http://schemas.microsoft.com/office/drawing/2014/main" id="{00000000-0008-0000-0100-0000A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3" name="Picture 3794" hidden="1">
          <a:extLst>
            <a:ext uri="{FF2B5EF4-FFF2-40B4-BE49-F238E27FC236}">
              <a16:creationId xmlns:a16="http://schemas.microsoft.com/office/drawing/2014/main" id="{00000000-0008-0000-0100-0000A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4" name="Picture 3795" hidden="1">
          <a:extLst>
            <a:ext uri="{FF2B5EF4-FFF2-40B4-BE49-F238E27FC236}">
              <a16:creationId xmlns:a16="http://schemas.microsoft.com/office/drawing/2014/main" id="{00000000-0008-0000-0100-0000A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5" name="Picture 3423" hidden="1">
          <a:extLst>
            <a:ext uri="{FF2B5EF4-FFF2-40B4-BE49-F238E27FC236}">
              <a16:creationId xmlns:a16="http://schemas.microsoft.com/office/drawing/2014/main" id="{00000000-0008-0000-0100-0000A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6" name="Picture 3428" hidden="1">
          <a:extLst>
            <a:ext uri="{FF2B5EF4-FFF2-40B4-BE49-F238E27FC236}">
              <a16:creationId xmlns:a16="http://schemas.microsoft.com/office/drawing/2014/main" id="{00000000-0008-0000-0100-0000A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7" name="Picture 3802" hidden="1">
          <a:extLst>
            <a:ext uri="{FF2B5EF4-FFF2-40B4-BE49-F238E27FC236}">
              <a16:creationId xmlns:a16="http://schemas.microsoft.com/office/drawing/2014/main" id="{00000000-0008-0000-0100-0000A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8" name="Picture 3803" hidden="1">
          <a:extLst>
            <a:ext uri="{FF2B5EF4-FFF2-40B4-BE49-F238E27FC236}">
              <a16:creationId xmlns:a16="http://schemas.microsoft.com/office/drawing/2014/main" id="{00000000-0008-0000-0100-0000A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39" name="Picture 3804" hidden="1">
          <a:extLst>
            <a:ext uri="{FF2B5EF4-FFF2-40B4-BE49-F238E27FC236}">
              <a16:creationId xmlns:a16="http://schemas.microsoft.com/office/drawing/2014/main" id="{00000000-0008-0000-0100-0000A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0" name="Picture 3463" hidden="1">
          <a:extLst>
            <a:ext uri="{FF2B5EF4-FFF2-40B4-BE49-F238E27FC236}">
              <a16:creationId xmlns:a16="http://schemas.microsoft.com/office/drawing/2014/main" id="{00000000-0008-0000-0100-0000B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1" name="Picture 3468" hidden="1">
          <a:extLst>
            <a:ext uri="{FF2B5EF4-FFF2-40B4-BE49-F238E27FC236}">
              <a16:creationId xmlns:a16="http://schemas.microsoft.com/office/drawing/2014/main" id="{00000000-0008-0000-0100-0000B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2" name="Picture 3814" hidden="1">
          <a:extLst>
            <a:ext uri="{FF2B5EF4-FFF2-40B4-BE49-F238E27FC236}">
              <a16:creationId xmlns:a16="http://schemas.microsoft.com/office/drawing/2014/main" id="{00000000-0008-0000-0100-0000B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3" name="Picture 3815" hidden="1">
          <a:extLst>
            <a:ext uri="{FF2B5EF4-FFF2-40B4-BE49-F238E27FC236}">
              <a16:creationId xmlns:a16="http://schemas.microsoft.com/office/drawing/2014/main" id="{00000000-0008-0000-0100-0000B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4" name="Picture 3816" hidden="1">
          <a:extLst>
            <a:ext uri="{FF2B5EF4-FFF2-40B4-BE49-F238E27FC236}">
              <a16:creationId xmlns:a16="http://schemas.microsoft.com/office/drawing/2014/main" id="{00000000-0008-0000-0100-0000B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5" name="Picture 3453" hidden="1">
          <a:extLst>
            <a:ext uri="{FF2B5EF4-FFF2-40B4-BE49-F238E27FC236}">
              <a16:creationId xmlns:a16="http://schemas.microsoft.com/office/drawing/2014/main" id="{00000000-0008-0000-0100-0000B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6" name="Picture 3458" hidden="1">
          <a:extLst>
            <a:ext uri="{FF2B5EF4-FFF2-40B4-BE49-F238E27FC236}">
              <a16:creationId xmlns:a16="http://schemas.microsoft.com/office/drawing/2014/main" id="{00000000-0008-0000-0100-0000B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7" name="Picture 3811" hidden="1">
          <a:extLst>
            <a:ext uri="{FF2B5EF4-FFF2-40B4-BE49-F238E27FC236}">
              <a16:creationId xmlns:a16="http://schemas.microsoft.com/office/drawing/2014/main" id="{00000000-0008-0000-0100-0000B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8" name="Picture 3812" hidden="1">
          <a:extLst>
            <a:ext uri="{FF2B5EF4-FFF2-40B4-BE49-F238E27FC236}">
              <a16:creationId xmlns:a16="http://schemas.microsoft.com/office/drawing/2014/main" id="{00000000-0008-0000-0100-0000B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49" name="Picture 3813" hidden="1">
          <a:extLst>
            <a:ext uri="{FF2B5EF4-FFF2-40B4-BE49-F238E27FC236}">
              <a16:creationId xmlns:a16="http://schemas.microsoft.com/office/drawing/2014/main" id="{00000000-0008-0000-0100-0000B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0" name="Picture 3453" hidden="1">
          <a:extLst>
            <a:ext uri="{FF2B5EF4-FFF2-40B4-BE49-F238E27FC236}">
              <a16:creationId xmlns:a16="http://schemas.microsoft.com/office/drawing/2014/main" id="{00000000-0008-0000-0100-0000B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1" name="Picture 3458" hidden="1">
          <a:extLst>
            <a:ext uri="{FF2B5EF4-FFF2-40B4-BE49-F238E27FC236}">
              <a16:creationId xmlns:a16="http://schemas.microsoft.com/office/drawing/2014/main" id="{00000000-0008-0000-0100-0000B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2" name="Picture 3393" hidden="1">
          <a:extLst>
            <a:ext uri="{FF2B5EF4-FFF2-40B4-BE49-F238E27FC236}">
              <a16:creationId xmlns:a16="http://schemas.microsoft.com/office/drawing/2014/main" id="{00000000-0008-0000-0100-0000B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3" name="Picture 3398" hidden="1">
          <a:extLst>
            <a:ext uri="{FF2B5EF4-FFF2-40B4-BE49-F238E27FC236}">
              <a16:creationId xmlns:a16="http://schemas.microsoft.com/office/drawing/2014/main" id="{00000000-0008-0000-0100-0000B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4" name="Picture 3793" hidden="1">
          <a:extLst>
            <a:ext uri="{FF2B5EF4-FFF2-40B4-BE49-F238E27FC236}">
              <a16:creationId xmlns:a16="http://schemas.microsoft.com/office/drawing/2014/main" id="{00000000-0008-0000-0100-0000B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5" name="Picture 3794" hidden="1">
          <a:extLst>
            <a:ext uri="{FF2B5EF4-FFF2-40B4-BE49-F238E27FC236}">
              <a16:creationId xmlns:a16="http://schemas.microsoft.com/office/drawing/2014/main" id="{00000000-0008-0000-0100-0000B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6" name="Picture 3795" hidden="1">
          <a:extLst>
            <a:ext uri="{FF2B5EF4-FFF2-40B4-BE49-F238E27FC236}">
              <a16:creationId xmlns:a16="http://schemas.microsoft.com/office/drawing/2014/main" id="{00000000-0008-0000-0100-0000C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7" name="Picture 3423" hidden="1">
          <a:extLst>
            <a:ext uri="{FF2B5EF4-FFF2-40B4-BE49-F238E27FC236}">
              <a16:creationId xmlns:a16="http://schemas.microsoft.com/office/drawing/2014/main" id="{00000000-0008-0000-0100-0000C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8" name="Picture 3428" hidden="1">
          <a:extLst>
            <a:ext uri="{FF2B5EF4-FFF2-40B4-BE49-F238E27FC236}">
              <a16:creationId xmlns:a16="http://schemas.microsoft.com/office/drawing/2014/main" id="{00000000-0008-0000-0100-0000C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59" name="Picture 3802" hidden="1">
          <a:extLst>
            <a:ext uri="{FF2B5EF4-FFF2-40B4-BE49-F238E27FC236}">
              <a16:creationId xmlns:a16="http://schemas.microsoft.com/office/drawing/2014/main" id="{00000000-0008-0000-0100-0000C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0" name="Picture 3803" hidden="1">
          <a:extLst>
            <a:ext uri="{FF2B5EF4-FFF2-40B4-BE49-F238E27FC236}">
              <a16:creationId xmlns:a16="http://schemas.microsoft.com/office/drawing/2014/main" id="{00000000-0008-0000-0100-0000C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1" name="Picture 3804" hidden="1">
          <a:extLst>
            <a:ext uri="{FF2B5EF4-FFF2-40B4-BE49-F238E27FC236}">
              <a16:creationId xmlns:a16="http://schemas.microsoft.com/office/drawing/2014/main" id="{00000000-0008-0000-0100-0000C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2" name="Picture 3463" hidden="1">
          <a:extLst>
            <a:ext uri="{FF2B5EF4-FFF2-40B4-BE49-F238E27FC236}">
              <a16:creationId xmlns:a16="http://schemas.microsoft.com/office/drawing/2014/main" id="{00000000-0008-0000-0100-0000C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3" name="Picture 3468" hidden="1">
          <a:extLst>
            <a:ext uri="{FF2B5EF4-FFF2-40B4-BE49-F238E27FC236}">
              <a16:creationId xmlns:a16="http://schemas.microsoft.com/office/drawing/2014/main" id="{00000000-0008-0000-0100-0000C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4" name="Picture 3814" hidden="1">
          <a:extLst>
            <a:ext uri="{FF2B5EF4-FFF2-40B4-BE49-F238E27FC236}">
              <a16:creationId xmlns:a16="http://schemas.microsoft.com/office/drawing/2014/main" id="{00000000-0008-0000-0100-0000C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5" name="Picture 3815" hidden="1">
          <a:extLst>
            <a:ext uri="{FF2B5EF4-FFF2-40B4-BE49-F238E27FC236}">
              <a16:creationId xmlns:a16="http://schemas.microsoft.com/office/drawing/2014/main" id="{00000000-0008-0000-0100-0000C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6" name="Picture 3816" hidden="1">
          <a:extLst>
            <a:ext uri="{FF2B5EF4-FFF2-40B4-BE49-F238E27FC236}">
              <a16:creationId xmlns:a16="http://schemas.microsoft.com/office/drawing/2014/main" id="{00000000-0008-0000-0100-0000C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7" name="Picture 3453" hidden="1">
          <a:extLst>
            <a:ext uri="{FF2B5EF4-FFF2-40B4-BE49-F238E27FC236}">
              <a16:creationId xmlns:a16="http://schemas.microsoft.com/office/drawing/2014/main" id="{00000000-0008-0000-0100-0000C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8" name="Picture 3458" hidden="1">
          <a:extLst>
            <a:ext uri="{FF2B5EF4-FFF2-40B4-BE49-F238E27FC236}">
              <a16:creationId xmlns:a16="http://schemas.microsoft.com/office/drawing/2014/main" id="{00000000-0008-0000-0100-0000C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69" name="Picture 3811" hidden="1">
          <a:extLst>
            <a:ext uri="{FF2B5EF4-FFF2-40B4-BE49-F238E27FC236}">
              <a16:creationId xmlns:a16="http://schemas.microsoft.com/office/drawing/2014/main" id="{00000000-0008-0000-0100-0000C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0" name="Picture 3812" hidden="1">
          <a:extLst>
            <a:ext uri="{FF2B5EF4-FFF2-40B4-BE49-F238E27FC236}">
              <a16:creationId xmlns:a16="http://schemas.microsoft.com/office/drawing/2014/main" id="{00000000-0008-0000-0100-0000C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1" name="Picture 3813" hidden="1">
          <a:extLst>
            <a:ext uri="{FF2B5EF4-FFF2-40B4-BE49-F238E27FC236}">
              <a16:creationId xmlns:a16="http://schemas.microsoft.com/office/drawing/2014/main" id="{00000000-0008-0000-0100-0000C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2" name="Picture 3453" hidden="1">
          <a:extLst>
            <a:ext uri="{FF2B5EF4-FFF2-40B4-BE49-F238E27FC236}">
              <a16:creationId xmlns:a16="http://schemas.microsoft.com/office/drawing/2014/main" id="{00000000-0008-0000-0100-0000D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3" name="Picture 3458" hidden="1">
          <a:extLst>
            <a:ext uri="{FF2B5EF4-FFF2-40B4-BE49-F238E27FC236}">
              <a16:creationId xmlns:a16="http://schemas.microsoft.com/office/drawing/2014/main" id="{00000000-0008-0000-0100-0000D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4" name="Picture 3811" hidden="1">
          <a:extLst>
            <a:ext uri="{FF2B5EF4-FFF2-40B4-BE49-F238E27FC236}">
              <a16:creationId xmlns:a16="http://schemas.microsoft.com/office/drawing/2014/main" id="{00000000-0008-0000-0100-0000D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5" name="Picture 3812" hidden="1">
          <a:extLst>
            <a:ext uri="{FF2B5EF4-FFF2-40B4-BE49-F238E27FC236}">
              <a16:creationId xmlns:a16="http://schemas.microsoft.com/office/drawing/2014/main" id="{00000000-0008-0000-0100-0000D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6" name="Picture 3813" hidden="1">
          <a:extLst>
            <a:ext uri="{FF2B5EF4-FFF2-40B4-BE49-F238E27FC236}">
              <a16:creationId xmlns:a16="http://schemas.microsoft.com/office/drawing/2014/main" id="{00000000-0008-0000-0100-0000D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7" name="Picture 3453" hidden="1">
          <a:extLst>
            <a:ext uri="{FF2B5EF4-FFF2-40B4-BE49-F238E27FC236}">
              <a16:creationId xmlns:a16="http://schemas.microsoft.com/office/drawing/2014/main" id="{00000000-0008-0000-0100-0000D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8" name="Picture 3458" hidden="1">
          <a:extLst>
            <a:ext uri="{FF2B5EF4-FFF2-40B4-BE49-F238E27FC236}">
              <a16:creationId xmlns:a16="http://schemas.microsoft.com/office/drawing/2014/main" id="{00000000-0008-0000-0100-0000D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79" name="Picture 3811" hidden="1">
          <a:extLst>
            <a:ext uri="{FF2B5EF4-FFF2-40B4-BE49-F238E27FC236}">
              <a16:creationId xmlns:a16="http://schemas.microsoft.com/office/drawing/2014/main" id="{00000000-0008-0000-0100-0000D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0" name="Picture 3812" hidden="1">
          <a:extLst>
            <a:ext uri="{FF2B5EF4-FFF2-40B4-BE49-F238E27FC236}">
              <a16:creationId xmlns:a16="http://schemas.microsoft.com/office/drawing/2014/main" id="{00000000-0008-0000-0100-0000D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1" name="Picture 3813" hidden="1">
          <a:extLst>
            <a:ext uri="{FF2B5EF4-FFF2-40B4-BE49-F238E27FC236}">
              <a16:creationId xmlns:a16="http://schemas.microsoft.com/office/drawing/2014/main" id="{00000000-0008-0000-0100-0000D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2" name="Picture 3453" hidden="1">
          <a:extLst>
            <a:ext uri="{FF2B5EF4-FFF2-40B4-BE49-F238E27FC236}">
              <a16:creationId xmlns:a16="http://schemas.microsoft.com/office/drawing/2014/main" id="{00000000-0008-0000-0100-0000D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3" name="Picture 3458" hidden="1">
          <a:extLst>
            <a:ext uri="{FF2B5EF4-FFF2-40B4-BE49-F238E27FC236}">
              <a16:creationId xmlns:a16="http://schemas.microsoft.com/office/drawing/2014/main" id="{00000000-0008-0000-0100-0000D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4" name="Picture 3811" hidden="1">
          <a:extLst>
            <a:ext uri="{FF2B5EF4-FFF2-40B4-BE49-F238E27FC236}">
              <a16:creationId xmlns:a16="http://schemas.microsoft.com/office/drawing/2014/main" id="{00000000-0008-0000-0100-0000D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5" name="Picture 3812" hidden="1">
          <a:extLst>
            <a:ext uri="{FF2B5EF4-FFF2-40B4-BE49-F238E27FC236}">
              <a16:creationId xmlns:a16="http://schemas.microsoft.com/office/drawing/2014/main" id="{00000000-0008-0000-0100-0000D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6" name="Picture 3813" hidden="1">
          <a:extLst>
            <a:ext uri="{FF2B5EF4-FFF2-40B4-BE49-F238E27FC236}">
              <a16:creationId xmlns:a16="http://schemas.microsoft.com/office/drawing/2014/main" id="{00000000-0008-0000-0100-0000D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7" name="Picture 3453" hidden="1">
          <a:extLst>
            <a:ext uri="{FF2B5EF4-FFF2-40B4-BE49-F238E27FC236}">
              <a16:creationId xmlns:a16="http://schemas.microsoft.com/office/drawing/2014/main" id="{00000000-0008-0000-0100-0000D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8" name="Picture 3458" hidden="1">
          <a:extLst>
            <a:ext uri="{FF2B5EF4-FFF2-40B4-BE49-F238E27FC236}">
              <a16:creationId xmlns:a16="http://schemas.microsoft.com/office/drawing/2014/main" id="{00000000-0008-0000-0100-0000E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89" name="Picture 3811" hidden="1">
          <a:extLst>
            <a:ext uri="{FF2B5EF4-FFF2-40B4-BE49-F238E27FC236}">
              <a16:creationId xmlns:a16="http://schemas.microsoft.com/office/drawing/2014/main" id="{00000000-0008-0000-0100-0000E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0" name="Picture 3812" hidden="1">
          <a:extLst>
            <a:ext uri="{FF2B5EF4-FFF2-40B4-BE49-F238E27FC236}">
              <a16:creationId xmlns:a16="http://schemas.microsoft.com/office/drawing/2014/main" id="{00000000-0008-0000-0100-0000E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1" name="Picture 3813" hidden="1">
          <a:extLst>
            <a:ext uri="{FF2B5EF4-FFF2-40B4-BE49-F238E27FC236}">
              <a16:creationId xmlns:a16="http://schemas.microsoft.com/office/drawing/2014/main" id="{00000000-0008-0000-0100-0000E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2" name="Picture 3383" hidden="1">
          <a:extLst>
            <a:ext uri="{FF2B5EF4-FFF2-40B4-BE49-F238E27FC236}">
              <a16:creationId xmlns:a16="http://schemas.microsoft.com/office/drawing/2014/main" id="{00000000-0008-0000-0100-0000E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3" name="Picture 3388" hidden="1">
          <a:extLst>
            <a:ext uri="{FF2B5EF4-FFF2-40B4-BE49-F238E27FC236}">
              <a16:creationId xmlns:a16="http://schemas.microsoft.com/office/drawing/2014/main" id="{00000000-0008-0000-0100-0000E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4" name="Picture 3790" hidden="1">
          <a:extLst>
            <a:ext uri="{FF2B5EF4-FFF2-40B4-BE49-F238E27FC236}">
              <a16:creationId xmlns:a16="http://schemas.microsoft.com/office/drawing/2014/main" id="{00000000-0008-0000-0100-0000E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5" name="Picture 3791" hidden="1">
          <a:extLst>
            <a:ext uri="{FF2B5EF4-FFF2-40B4-BE49-F238E27FC236}">
              <a16:creationId xmlns:a16="http://schemas.microsoft.com/office/drawing/2014/main" id="{00000000-0008-0000-0100-0000E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6" name="Picture 3393" hidden="1">
          <a:extLst>
            <a:ext uri="{FF2B5EF4-FFF2-40B4-BE49-F238E27FC236}">
              <a16:creationId xmlns:a16="http://schemas.microsoft.com/office/drawing/2014/main" id="{00000000-0008-0000-0100-0000E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7" name="Picture 3398" hidden="1">
          <a:extLst>
            <a:ext uri="{FF2B5EF4-FFF2-40B4-BE49-F238E27FC236}">
              <a16:creationId xmlns:a16="http://schemas.microsoft.com/office/drawing/2014/main" id="{00000000-0008-0000-0100-0000E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8" name="Picture 3793" hidden="1">
          <a:extLst>
            <a:ext uri="{FF2B5EF4-FFF2-40B4-BE49-F238E27FC236}">
              <a16:creationId xmlns:a16="http://schemas.microsoft.com/office/drawing/2014/main" id="{00000000-0008-0000-0100-0000E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299" name="Picture 3794" hidden="1">
          <a:extLst>
            <a:ext uri="{FF2B5EF4-FFF2-40B4-BE49-F238E27FC236}">
              <a16:creationId xmlns:a16="http://schemas.microsoft.com/office/drawing/2014/main" id="{00000000-0008-0000-0100-0000E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00" name="Picture 3795" hidden="1">
          <a:extLst>
            <a:ext uri="{FF2B5EF4-FFF2-40B4-BE49-F238E27FC236}">
              <a16:creationId xmlns:a16="http://schemas.microsoft.com/office/drawing/2014/main" id="{00000000-0008-0000-0100-0000E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01" name="Picture 3423" hidden="1">
          <a:extLst>
            <a:ext uri="{FF2B5EF4-FFF2-40B4-BE49-F238E27FC236}">
              <a16:creationId xmlns:a16="http://schemas.microsoft.com/office/drawing/2014/main" id="{00000000-0008-0000-0100-0000E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02" name="Picture 3428" hidden="1">
          <a:extLst>
            <a:ext uri="{FF2B5EF4-FFF2-40B4-BE49-F238E27FC236}">
              <a16:creationId xmlns:a16="http://schemas.microsoft.com/office/drawing/2014/main" id="{00000000-0008-0000-0100-0000E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03" name="Picture 3802" hidden="1">
          <a:extLst>
            <a:ext uri="{FF2B5EF4-FFF2-40B4-BE49-F238E27FC236}">
              <a16:creationId xmlns:a16="http://schemas.microsoft.com/office/drawing/2014/main" id="{00000000-0008-0000-0100-0000E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04" name="Picture 3803" hidden="1">
          <a:extLst>
            <a:ext uri="{FF2B5EF4-FFF2-40B4-BE49-F238E27FC236}">
              <a16:creationId xmlns:a16="http://schemas.microsoft.com/office/drawing/2014/main" id="{00000000-0008-0000-0100-0000F0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05" name="Picture 3804" hidden="1">
          <a:extLst>
            <a:ext uri="{FF2B5EF4-FFF2-40B4-BE49-F238E27FC236}">
              <a16:creationId xmlns:a16="http://schemas.microsoft.com/office/drawing/2014/main" id="{00000000-0008-0000-0100-0000F1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06" name="Picture 3393" hidden="1">
          <a:extLst>
            <a:ext uri="{FF2B5EF4-FFF2-40B4-BE49-F238E27FC236}">
              <a16:creationId xmlns:a16="http://schemas.microsoft.com/office/drawing/2014/main" id="{00000000-0008-0000-0100-0000F2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07" name="Picture 3398" hidden="1">
          <a:extLst>
            <a:ext uri="{FF2B5EF4-FFF2-40B4-BE49-F238E27FC236}">
              <a16:creationId xmlns:a16="http://schemas.microsoft.com/office/drawing/2014/main" id="{00000000-0008-0000-0100-0000F3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08" name="Picture 3793" hidden="1">
          <a:extLst>
            <a:ext uri="{FF2B5EF4-FFF2-40B4-BE49-F238E27FC236}">
              <a16:creationId xmlns:a16="http://schemas.microsoft.com/office/drawing/2014/main" id="{00000000-0008-0000-0100-0000F4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09" name="Picture 3794" hidden="1">
          <a:extLst>
            <a:ext uri="{FF2B5EF4-FFF2-40B4-BE49-F238E27FC236}">
              <a16:creationId xmlns:a16="http://schemas.microsoft.com/office/drawing/2014/main" id="{00000000-0008-0000-0100-0000F5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0" name="Picture 3795" hidden="1">
          <a:extLst>
            <a:ext uri="{FF2B5EF4-FFF2-40B4-BE49-F238E27FC236}">
              <a16:creationId xmlns:a16="http://schemas.microsoft.com/office/drawing/2014/main" id="{00000000-0008-0000-0100-0000F6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1" name="Picture 3423" hidden="1">
          <a:extLst>
            <a:ext uri="{FF2B5EF4-FFF2-40B4-BE49-F238E27FC236}">
              <a16:creationId xmlns:a16="http://schemas.microsoft.com/office/drawing/2014/main" id="{00000000-0008-0000-0100-0000F7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2" name="Picture 3428" hidden="1">
          <a:extLst>
            <a:ext uri="{FF2B5EF4-FFF2-40B4-BE49-F238E27FC236}">
              <a16:creationId xmlns:a16="http://schemas.microsoft.com/office/drawing/2014/main" id="{00000000-0008-0000-0100-0000F8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3" name="Picture 3802" hidden="1">
          <a:extLst>
            <a:ext uri="{FF2B5EF4-FFF2-40B4-BE49-F238E27FC236}">
              <a16:creationId xmlns:a16="http://schemas.microsoft.com/office/drawing/2014/main" id="{00000000-0008-0000-0100-0000F9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4" name="Picture 3803" hidden="1">
          <a:extLst>
            <a:ext uri="{FF2B5EF4-FFF2-40B4-BE49-F238E27FC236}">
              <a16:creationId xmlns:a16="http://schemas.microsoft.com/office/drawing/2014/main" id="{00000000-0008-0000-0100-0000FA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5" name="Picture 3804" hidden="1">
          <a:extLst>
            <a:ext uri="{FF2B5EF4-FFF2-40B4-BE49-F238E27FC236}">
              <a16:creationId xmlns:a16="http://schemas.microsoft.com/office/drawing/2014/main" id="{00000000-0008-0000-0100-0000FB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6" name="Picture 3463" hidden="1">
          <a:extLst>
            <a:ext uri="{FF2B5EF4-FFF2-40B4-BE49-F238E27FC236}">
              <a16:creationId xmlns:a16="http://schemas.microsoft.com/office/drawing/2014/main" id="{00000000-0008-0000-0100-0000FC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7" name="Picture 3468" hidden="1">
          <a:extLst>
            <a:ext uri="{FF2B5EF4-FFF2-40B4-BE49-F238E27FC236}">
              <a16:creationId xmlns:a16="http://schemas.microsoft.com/office/drawing/2014/main" id="{00000000-0008-0000-0100-0000FD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8" name="Picture 3814" hidden="1">
          <a:extLst>
            <a:ext uri="{FF2B5EF4-FFF2-40B4-BE49-F238E27FC236}">
              <a16:creationId xmlns:a16="http://schemas.microsoft.com/office/drawing/2014/main" id="{00000000-0008-0000-0100-0000FE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19" name="Picture 3815" hidden="1">
          <a:extLst>
            <a:ext uri="{FF2B5EF4-FFF2-40B4-BE49-F238E27FC236}">
              <a16:creationId xmlns:a16="http://schemas.microsoft.com/office/drawing/2014/main" id="{00000000-0008-0000-0100-0000FF0B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0" name="Picture 3816" hidden="1">
          <a:extLst>
            <a:ext uri="{FF2B5EF4-FFF2-40B4-BE49-F238E27FC236}">
              <a16:creationId xmlns:a16="http://schemas.microsoft.com/office/drawing/2014/main" id="{00000000-0008-0000-0100-00000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1" name="Picture 3453" hidden="1">
          <a:extLst>
            <a:ext uri="{FF2B5EF4-FFF2-40B4-BE49-F238E27FC236}">
              <a16:creationId xmlns:a16="http://schemas.microsoft.com/office/drawing/2014/main" id="{00000000-0008-0000-0100-00000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2" name="Picture 3458" hidden="1">
          <a:extLst>
            <a:ext uri="{FF2B5EF4-FFF2-40B4-BE49-F238E27FC236}">
              <a16:creationId xmlns:a16="http://schemas.microsoft.com/office/drawing/2014/main" id="{00000000-0008-0000-0100-00000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3" name="Picture 3811" hidden="1">
          <a:extLst>
            <a:ext uri="{FF2B5EF4-FFF2-40B4-BE49-F238E27FC236}">
              <a16:creationId xmlns:a16="http://schemas.microsoft.com/office/drawing/2014/main" id="{00000000-0008-0000-0100-00000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4" name="Picture 3812" hidden="1">
          <a:extLst>
            <a:ext uri="{FF2B5EF4-FFF2-40B4-BE49-F238E27FC236}">
              <a16:creationId xmlns:a16="http://schemas.microsoft.com/office/drawing/2014/main" id="{00000000-0008-0000-0100-00000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5" name="Picture 3813" hidden="1">
          <a:extLst>
            <a:ext uri="{FF2B5EF4-FFF2-40B4-BE49-F238E27FC236}">
              <a16:creationId xmlns:a16="http://schemas.microsoft.com/office/drawing/2014/main" id="{00000000-0008-0000-0100-00000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6" name="Picture 3453" hidden="1">
          <a:extLst>
            <a:ext uri="{FF2B5EF4-FFF2-40B4-BE49-F238E27FC236}">
              <a16:creationId xmlns:a16="http://schemas.microsoft.com/office/drawing/2014/main" id="{00000000-0008-0000-0100-00000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7" name="Picture 3458" hidden="1">
          <a:extLst>
            <a:ext uri="{FF2B5EF4-FFF2-40B4-BE49-F238E27FC236}">
              <a16:creationId xmlns:a16="http://schemas.microsoft.com/office/drawing/2014/main" id="{00000000-0008-0000-0100-00000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8" name="Picture 3811" hidden="1">
          <a:extLst>
            <a:ext uri="{FF2B5EF4-FFF2-40B4-BE49-F238E27FC236}">
              <a16:creationId xmlns:a16="http://schemas.microsoft.com/office/drawing/2014/main" id="{00000000-0008-0000-0100-00000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29" name="Picture 3812" hidden="1">
          <a:extLst>
            <a:ext uri="{FF2B5EF4-FFF2-40B4-BE49-F238E27FC236}">
              <a16:creationId xmlns:a16="http://schemas.microsoft.com/office/drawing/2014/main" id="{00000000-0008-0000-0100-00000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0" name="Picture 3813" hidden="1">
          <a:extLst>
            <a:ext uri="{FF2B5EF4-FFF2-40B4-BE49-F238E27FC236}">
              <a16:creationId xmlns:a16="http://schemas.microsoft.com/office/drawing/2014/main" id="{00000000-0008-0000-0100-00000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1" name="Picture 3453" hidden="1">
          <a:extLst>
            <a:ext uri="{FF2B5EF4-FFF2-40B4-BE49-F238E27FC236}">
              <a16:creationId xmlns:a16="http://schemas.microsoft.com/office/drawing/2014/main" id="{00000000-0008-0000-0100-00000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2" name="Picture 3458" hidden="1">
          <a:extLst>
            <a:ext uri="{FF2B5EF4-FFF2-40B4-BE49-F238E27FC236}">
              <a16:creationId xmlns:a16="http://schemas.microsoft.com/office/drawing/2014/main" id="{00000000-0008-0000-0100-00000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3" name="Picture 3811" hidden="1">
          <a:extLst>
            <a:ext uri="{FF2B5EF4-FFF2-40B4-BE49-F238E27FC236}">
              <a16:creationId xmlns:a16="http://schemas.microsoft.com/office/drawing/2014/main" id="{00000000-0008-0000-0100-00000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4" name="Picture 3812" hidden="1">
          <a:extLst>
            <a:ext uri="{FF2B5EF4-FFF2-40B4-BE49-F238E27FC236}">
              <a16:creationId xmlns:a16="http://schemas.microsoft.com/office/drawing/2014/main" id="{00000000-0008-0000-0100-00000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5" name="Picture 3813" hidden="1">
          <a:extLst>
            <a:ext uri="{FF2B5EF4-FFF2-40B4-BE49-F238E27FC236}">
              <a16:creationId xmlns:a16="http://schemas.microsoft.com/office/drawing/2014/main" id="{00000000-0008-0000-0100-00000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6" name="Picture 3453" hidden="1">
          <a:extLst>
            <a:ext uri="{FF2B5EF4-FFF2-40B4-BE49-F238E27FC236}">
              <a16:creationId xmlns:a16="http://schemas.microsoft.com/office/drawing/2014/main" id="{00000000-0008-0000-0100-00001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7" name="Picture 3458" hidden="1">
          <a:extLst>
            <a:ext uri="{FF2B5EF4-FFF2-40B4-BE49-F238E27FC236}">
              <a16:creationId xmlns:a16="http://schemas.microsoft.com/office/drawing/2014/main" id="{00000000-0008-0000-0100-00001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8" name="Picture 3811" hidden="1">
          <a:extLst>
            <a:ext uri="{FF2B5EF4-FFF2-40B4-BE49-F238E27FC236}">
              <a16:creationId xmlns:a16="http://schemas.microsoft.com/office/drawing/2014/main" id="{00000000-0008-0000-0100-00001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39" name="Picture 3453" hidden="1">
          <a:extLst>
            <a:ext uri="{FF2B5EF4-FFF2-40B4-BE49-F238E27FC236}">
              <a16:creationId xmlns:a16="http://schemas.microsoft.com/office/drawing/2014/main" id="{00000000-0008-0000-0100-00001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40" name="Picture 3458" hidden="1">
          <a:extLst>
            <a:ext uri="{FF2B5EF4-FFF2-40B4-BE49-F238E27FC236}">
              <a16:creationId xmlns:a16="http://schemas.microsoft.com/office/drawing/2014/main" id="{00000000-0008-0000-0100-00001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41" name="Picture 3811" hidden="1">
          <a:extLst>
            <a:ext uri="{FF2B5EF4-FFF2-40B4-BE49-F238E27FC236}">
              <a16:creationId xmlns:a16="http://schemas.microsoft.com/office/drawing/2014/main" id="{00000000-0008-0000-0100-00001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42" name="Picture 3812" hidden="1">
          <a:extLst>
            <a:ext uri="{FF2B5EF4-FFF2-40B4-BE49-F238E27FC236}">
              <a16:creationId xmlns:a16="http://schemas.microsoft.com/office/drawing/2014/main" id="{00000000-0008-0000-0100-00001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43" name="Picture 3813" hidden="1">
          <a:extLst>
            <a:ext uri="{FF2B5EF4-FFF2-40B4-BE49-F238E27FC236}">
              <a16:creationId xmlns:a16="http://schemas.microsoft.com/office/drawing/2014/main" id="{00000000-0008-0000-0100-00001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44" name="Picture 3393" hidden="1">
          <a:extLst>
            <a:ext uri="{FF2B5EF4-FFF2-40B4-BE49-F238E27FC236}">
              <a16:creationId xmlns:a16="http://schemas.microsoft.com/office/drawing/2014/main" id="{00000000-0008-0000-0100-00001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45" name="Picture 3398" hidden="1">
          <a:extLst>
            <a:ext uri="{FF2B5EF4-FFF2-40B4-BE49-F238E27FC236}">
              <a16:creationId xmlns:a16="http://schemas.microsoft.com/office/drawing/2014/main" id="{00000000-0008-0000-0100-00001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46" name="Picture 3793" hidden="1">
          <a:extLst>
            <a:ext uri="{FF2B5EF4-FFF2-40B4-BE49-F238E27FC236}">
              <a16:creationId xmlns:a16="http://schemas.microsoft.com/office/drawing/2014/main" id="{00000000-0008-0000-0100-00001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47" name="Picture 3794" hidden="1">
          <a:extLst>
            <a:ext uri="{FF2B5EF4-FFF2-40B4-BE49-F238E27FC236}">
              <a16:creationId xmlns:a16="http://schemas.microsoft.com/office/drawing/2014/main" id="{00000000-0008-0000-0100-00001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48" name="Picture 3795" hidden="1">
          <a:extLst>
            <a:ext uri="{FF2B5EF4-FFF2-40B4-BE49-F238E27FC236}">
              <a16:creationId xmlns:a16="http://schemas.microsoft.com/office/drawing/2014/main" id="{00000000-0008-0000-0100-00001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49" name="Picture 3423" hidden="1">
          <a:extLst>
            <a:ext uri="{FF2B5EF4-FFF2-40B4-BE49-F238E27FC236}">
              <a16:creationId xmlns:a16="http://schemas.microsoft.com/office/drawing/2014/main" id="{00000000-0008-0000-0100-00001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0" name="Picture 3428" hidden="1">
          <a:extLst>
            <a:ext uri="{FF2B5EF4-FFF2-40B4-BE49-F238E27FC236}">
              <a16:creationId xmlns:a16="http://schemas.microsoft.com/office/drawing/2014/main" id="{00000000-0008-0000-0100-00001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1" name="Picture 3802" hidden="1">
          <a:extLst>
            <a:ext uri="{FF2B5EF4-FFF2-40B4-BE49-F238E27FC236}">
              <a16:creationId xmlns:a16="http://schemas.microsoft.com/office/drawing/2014/main" id="{00000000-0008-0000-0100-00001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2" name="Picture 3803" hidden="1">
          <a:extLst>
            <a:ext uri="{FF2B5EF4-FFF2-40B4-BE49-F238E27FC236}">
              <a16:creationId xmlns:a16="http://schemas.microsoft.com/office/drawing/2014/main" id="{00000000-0008-0000-0100-00002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3" name="Picture 3804" hidden="1">
          <a:extLst>
            <a:ext uri="{FF2B5EF4-FFF2-40B4-BE49-F238E27FC236}">
              <a16:creationId xmlns:a16="http://schemas.microsoft.com/office/drawing/2014/main" id="{00000000-0008-0000-0100-00002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4" name="Picture 3463" hidden="1">
          <a:extLst>
            <a:ext uri="{FF2B5EF4-FFF2-40B4-BE49-F238E27FC236}">
              <a16:creationId xmlns:a16="http://schemas.microsoft.com/office/drawing/2014/main" id="{00000000-0008-0000-0100-00002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5" name="Picture 3468" hidden="1">
          <a:extLst>
            <a:ext uri="{FF2B5EF4-FFF2-40B4-BE49-F238E27FC236}">
              <a16:creationId xmlns:a16="http://schemas.microsoft.com/office/drawing/2014/main" id="{00000000-0008-0000-0100-00002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6" name="Picture 3814" hidden="1">
          <a:extLst>
            <a:ext uri="{FF2B5EF4-FFF2-40B4-BE49-F238E27FC236}">
              <a16:creationId xmlns:a16="http://schemas.microsoft.com/office/drawing/2014/main" id="{00000000-0008-0000-0100-00002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7" name="Picture 3815" hidden="1">
          <a:extLst>
            <a:ext uri="{FF2B5EF4-FFF2-40B4-BE49-F238E27FC236}">
              <a16:creationId xmlns:a16="http://schemas.microsoft.com/office/drawing/2014/main" id="{00000000-0008-0000-0100-00002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8" name="Picture 3812" hidden="1">
          <a:extLst>
            <a:ext uri="{FF2B5EF4-FFF2-40B4-BE49-F238E27FC236}">
              <a16:creationId xmlns:a16="http://schemas.microsoft.com/office/drawing/2014/main" id="{00000000-0008-0000-0100-00002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59" name="Picture 3813" hidden="1">
          <a:extLst>
            <a:ext uri="{FF2B5EF4-FFF2-40B4-BE49-F238E27FC236}">
              <a16:creationId xmlns:a16="http://schemas.microsoft.com/office/drawing/2014/main" id="{00000000-0008-0000-0100-00002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0" name="Picture 3453" hidden="1">
          <a:extLst>
            <a:ext uri="{FF2B5EF4-FFF2-40B4-BE49-F238E27FC236}">
              <a16:creationId xmlns:a16="http://schemas.microsoft.com/office/drawing/2014/main" id="{00000000-0008-0000-0100-00002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1" name="Picture 3458" hidden="1">
          <a:extLst>
            <a:ext uri="{FF2B5EF4-FFF2-40B4-BE49-F238E27FC236}">
              <a16:creationId xmlns:a16="http://schemas.microsoft.com/office/drawing/2014/main" id="{00000000-0008-0000-0100-00002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2" name="Picture 3811" hidden="1">
          <a:extLst>
            <a:ext uri="{FF2B5EF4-FFF2-40B4-BE49-F238E27FC236}">
              <a16:creationId xmlns:a16="http://schemas.microsoft.com/office/drawing/2014/main" id="{00000000-0008-0000-0100-00002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3" name="Picture 3812" hidden="1">
          <a:extLst>
            <a:ext uri="{FF2B5EF4-FFF2-40B4-BE49-F238E27FC236}">
              <a16:creationId xmlns:a16="http://schemas.microsoft.com/office/drawing/2014/main" id="{00000000-0008-0000-0100-00002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4" name="Picture 3813" hidden="1">
          <a:extLst>
            <a:ext uri="{FF2B5EF4-FFF2-40B4-BE49-F238E27FC236}">
              <a16:creationId xmlns:a16="http://schemas.microsoft.com/office/drawing/2014/main" id="{00000000-0008-0000-0100-00002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5" name="Picture 3453" hidden="1">
          <a:extLst>
            <a:ext uri="{FF2B5EF4-FFF2-40B4-BE49-F238E27FC236}">
              <a16:creationId xmlns:a16="http://schemas.microsoft.com/office/drawing/2014/main" id="{00000000-0008-0000-0100-00002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6" name="Picture 3458" hidden="1">
          <a:extLst>
            <a:ext uri="{FF2B5EF4-FFF2-40B4-BE49-F238E27FC236}">
              <a16:creationId xmlns:a16="http://schemas.microsoft.com/office/drawing/2014/main" id="{00000000-0008-0000-0100-00002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7" name="Picture 3811" hidden="1">
          <a:extLst>
            <a:ext uri="{FF2B5EF4-FFF2-40B4-BE49-F238E27FC236}">
              <a16:creationId xmlns:a16="http://schemas.microsoft.com/office/drawing/2014/main" id="{00000000-0008-0000-0100-00002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8" name="Picture 3812" hidden="1">
          <a:extLst>
            <a:ext uri="{FF2B5EF4-FFF2-40B4-BE49-F238E27FC236}">
              <a16:creationId xmlns:a16="http://schemas.microsoft.com/office/drawing/2014/main" id="{00000000-0008-0000-0100-00003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69" name="Picture 3813" hidden="1">
          <a:extLst>
            <a:ext uri="{FF2B5EF4-FFF2-40B4-BE49-F238E27FC236}">
              <a16:creationId xmlns:a16="http://schemas.microsoft.com/office/drawing/2014/main" id="{00000000-0008-0000-0100-00003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70" name="Picture 3453" hidden="1">
          <a:extLst>
            <a:ext uri="{FF2B5EF4-FFF2-40B4-BE49-F238E27FC236}">
              <a16:creationId xmlns:a16="http://schemas.microsoft.com/office/drawing/2014/main" id="{00000000-0008-0000-0100-00003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71" name="Picture 3458" hidden="1">
          <a:extLst>
            <a:ext uri="{FF2B5EF4-FFF2-40B4-BE49-F238E27FC236}">
              <a16:creationId xmlns:a16="http://schemas.microsoft.com/office/drawing/2014/main" id="{00000000-0008-0000-0100-00003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72" name="Picture 3811" hidden="1">
          <a:extLst>
            <a:ext uri="{FF2B5EF4-FFF2-40B4-BE49-F238E27FC236}">
              <a16:creationId xmlns:a16="http://schemas.microsoft.com/office/drawing/2014/main" id="{00000000-0008-0000-0100-00003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73" name="Picture 3812" hidden="1">
          <a:extLst>
            <a:ext uri="{FF2B5EF4-FFF2-40B4-BE49-F238E27FC236}">
              <a16:creationId xmlns:a16="http://schemas.microsoft.com/office/drawing/2014/main" id="{00000000-0008-0000-0100-00003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74" name="Picture 3813" hidden="1">
          <a:extLst>
            <a:ext uri="{FF2B5EF4-FFF2-40B4-BE49-F238E27FC236}">
              <a16:creationId xmlns:a16="http://schemas.microsoft.com/office/drawing/2014/main" id="{00000000-0008-0000-0100-00003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75" name="Picture 3453" hidden="1">
          <a:extLst>
            <a:ext uri="{FF2B5EF4-FFF2-40B4-BE49-F238E27FC236}">
              <a16:creationId xmlns:a16="http://schemas.microsoft.com/office/drawing/2014/main" id="{00000000-0008-0000-0100-00003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76" name="Picture 3458" hidden="1">
          <a:extLst>
            <a:ext uri="{FF2B5EF4-FFF2-40B4-BE49-F238E27FC236}">
              <a16:creationId xmlns:a16="http://schemas.microsoft.com/office/drawing/2014/main" id="{00000000-0008-0000-0100-00003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377" name="Picture 3811" hidden="1">
          <a:extLst>
            <a:ext uri="{FF2B5EF4-FFF2-40B4-BE49-F238E27FC236}">
              <a16:creationId xmlns:a16="http://schemas.microsoft.com/office/drawing/2014/main" id="{00000000-0008-0000-0100-00003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78" name="Picture 3393" hidden="1">
          <a:extLst>
            <a:ext uri="{FF2B5EF4-FFF2-40B4-BE49-F238E27FC236}">
              <a16:creationId xmlns:a16="http://schemas.microsoft.com/office/drawing/2014/main" id="{00000000-0008-0000-0100-00003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79" name="Picture 3398" hidden="1">
          <a:extLst>
            <a:ext uri="{FF2B5EF4-FFF2-40B4-BE49-F238E27FC236}">
              <a16:creationId xmlns:a16="http://schemas.microsoft.com/office/drawing/2014/main" id="{00000000-0008-0000-0100-00003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0" name="Picture 3793" hidden="1">
          <a:extLst>
            <a:ext uri="{FF2B5EF4-FFF2-40B4-BE49-F238E27FC236}">
              <a16:creationId xmlns:a16="http://schemas.microsoft.com/office/drawing/2014/main" id="{00000000-0008-0000-0100-00003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1" name="Picture 3794" hidden="1">
          <a:extLst>
            <a:ext uri="{FF2B5EF4-FFF2-40B4-BE49-F238E27FC236}">
              <a16:creationId xmlns:a16="http://schemas.microsoft.com/office/drawing/2014/main" id="{00000000-0008-0000-0100-00003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2" name="Picture 3795" hidden="1">
          <a:extLst>
            <a:ext uri="{FF2B5EF4-FFF2-40B4-BE49-F238E27FC236}">
              <a16:creationId xmlns:a16="http://schemas.microsoft.com/office/drawing/2014/main" id="{00000000-0008-0000-0100-00003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3" name="Picture 3423" hidden="1">
          <a:extLst>
            <a:ext uri="{FF2B5EF4-FFF2-40B4-BE49-F238E27FC236}">
              <a16:creationId xmlns:a16="http://schemas.microsoft.com/office/drawing/2014/main" id="{00000000-0008-0000-0100-00003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4" name="Picture 3428" hidden="1">
          <a:extLst>
            <a:ext uri="{FF2B5EF4-FFF2-40B4-BE49-F238E27FC236}">
              <a16:creationId xmlns:a16="http://schemas.microsoft.com/office/drawing/2014/main" id="{00000000-0008-0000-0100-00004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5" name="Picture 3803" hidden="1">
          <a:extLst>
            <a:ext uri="{FF2B5EF4-FFF2-40B4-BE49-F238E27FC236}">
              <a16:creationId xmlns:a16="http://schemas.microsoft.com/office/drawing/2014/main" id="{00000000-0008-0000-0100-00004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6" name="Picture 3463" hidden="1">
          <a:extLst>
            <a:ext uri="{FF2B5EF4-FFF2-40B4-BE49-F238E27FC236}">
              <a16:creationId xmlns:a16="http://schemas.microsoft.com/office/drawing/2014/main" id="{00000000-0008-0000-0100-00004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7" name="Picture 3468" hidden="1">
          <a:extLst>
            <a:ext uri="{FF2B5EF4-FFF2-40B4-BE49-F238E27FC236}">
              <a16:creationId xmlns:a16="http://schemas.microsoft.com/office/drawing/2014/main" id="{00000000-0008-0000-0100-00004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8" name="Picture 3814" hidden="1">
          <a:extLst>
            <a:ext uri="{FF2B5EF4-FFF2-40B4-BE49-F238E27FC236}">
              <a16:creationId xmlns:a16="http://schemas.microsoft.com/office/drawing/2014/main" id="{00000000-0008-0000-0100-00004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89" name="Picture 3815" hidden="1">
          <a:extLst>
            <a:ext uri="{FF2B5EF4-FFF2-40B4-BE49-F238E27FC236}">
              <a16:creationId xmlns:a16="http://schemas.microsoft.com/office/drawing/2014/main" id="{00000000-0008-0000-0100-00004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0" name="Picture 3816" hidden="1">
          <a:extLst>
            <a:ext uri="{FF2B5EF4-FFF2-40B4-BE49-F238E27FC236}">
              <a16:creationId xmlns:a16="http://schemas.microsoft.com/office/drawing/2014/main" id="{00000000-0008-0000-0100-00004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1" name="Picture 3453" hidden="1">
          <a:extLst>
            <a:ext uri="{FF2B5EF4-FFF2-40B4-BE49-F238E27FC236}">
              <a16:creationId xmlns:a16="http://schemas.microsoft.com/office/drawing/2014/main" id="{00000000-0008-0000-0100-00004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2" name="Picture 3458" hidden="1">
          <a:extLst>
            <a:ext uri="{FF2B5EF4-FFF2-40B4-BE49-F238E27FC236}">
              <a16:creationId xmlns:a16="http://schemas.microsoft.com/office/drawing/2014/main" id="{00000000-0008-0000-0100-00004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3" name="Picture 3811" hidden="1">
          <a:extLst>
            <a:ext uri="{FF2B5EF4-FFF2-40B4-BE49-F238E27FC236}">
              <a16:creationId xmlns:a16="http://schemas.microsoft.com/office/drawing/2014/main" id="{00000000-0008-0000-0100-00004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4" name="Picture 3812" hidden="1">
          <a:extLst>
            <a:ext uri="{FF2B5EF4-FFF2-40B4-BE49-F238E27FC236}">
              <a16:creationId xmlns:a16="http://schemas.microsoft.com/office/drawing/2014/main" id="{00000000-0008-0000-0100-00004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5" name="Picture 3813" hidden="1">
          <a:extLst>
            <a:ext uri="{FF2B5EF4-FFF2-40B4-BE49-F238E27FC236}">
              <a16:creationId xmlns:a16="http://schemas.microsoft.com/office/drawing/2014/main" id="{00000000-0008-0000-0100-00004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6" name="Picture 3453" hidden="1">
          <a:extLst>
            <a:ext uri="{FF2B5EF4-FFF2-40B4-BE49-F238E27FC236}">
              <a16:creationId xmlns:a16="http://schemas.microsoft.com/office/drawing/2014/main" id="{00000000-0008-0000-0100-00004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7" name="Picture 3458" hidden="1">
          <a:extLst>
            <a:ext uri="{FF2B5EF4-FFF2-40B4-BE49-F238E27FC236}">
              <a16:creationId xmlns:a16="http://schemas.microsoft.com/office/drawing/2014/main" id="{00000000-0008-0000-0100-00004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8" name="Picture 3811" hidden="1">
          <a:extLst>
            <a:ext uri="{FF2B5EF4-FFF2-40B4-BE49-F238E27FC236}">
              <a16:creationId xmlns:a16="http://schemas.microsoft.com/office/drawing/2014/main" id="{00000000-0008-0000-0100-00004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399" name="Picture 3812" hidden="1">
          <a:extLst>
            <a:ext uri="{FF2B5EF4-FFF2-40B4-BE49-F238E27FC236}">
              <a16:creationId xmlns:a16="http://schemas.microsoft.com/office/drawing/2014/main" id="{00000000-0008-0000-0100-00004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0" name="Picture 3813" hidden="1">
          <a:extLst>
            <a:ext uri="{FF2B5EF4-FFF2-40B4-BE49-F238E27FC236}">
              <a16:creationId xmlns:a16="http://schemas.microsoft.com/office/drawing/2014/main" id="{00000000-0008-0000-0100-00005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1" name="Picture 3453" hidden="1">
          <a:extLst>
            <a:ext uri="{FF2B5EF4-FFF2-40B4-BE49-F238E27FC236}">
              <a16:creationId xmlns:a16="http://schemas.microsoft.com/office/drawing/2014/main" id="{00000000-0008-0000-0100-00005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2" name="Picture 3458" hidden="1">
          <a:extLst>
            <a:ext uri="{FF2B5EF4-FFF2-40B4-BE49-F238E27FC236}">
              <a16:creationId xmlns:a16="http://schemas.microsoft.com/office/drawing/2014/main" id="{00000000-0008-0000-0100-00005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3" name="Picture 3811" hidden="1">
          <a:extLst>
            <a:ext uri="{FF2B5EF4-FFF2-40B4-BE49-F238E27FC236}">
              <a16:creationId xmlns:a16="http://schemas.microsoft.com/office/drawing/2014/main" id="{00000000-0008-0000-0100-00005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4" name="Picture 3812" hidden="1">
          <a:extLst>
            <a:ext uri="{FF2B5EF4-FFF2-40B4-BE49-F238E27FC236}">
              <a16:creationId xmlns:a16="http://schemas.microsoft.com/office/drawing/2014/main" id="{00000000-0008-0000-0100-00005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5" name="Picture 3813" hidden="1">
          <a:extLst>
            <a:ext uri="{FF2B5EF4-FFF2-40B4-BE49-F238E27FC236}">
              <a16:creationId xmlns:a16="http://schemas.microsoft.com/office/drawing/2014/main" id="{00000000-0008-0000-0100-00005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6" name="Picture 3453" hidden="1">
          <a:extLst>
            <a:ext uri="{FF2B5EF4-FFF2-40B4-BE49-F238E27FC236}">
              <a16:creationId xmlns:a16="http://schemas.microsoft.com/office/drawing/2014/main" id="{00000000-0008-0000-0100-00005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7" name="Picture 3458" hidden="1">
          <a:extLst>
            <a:ext uri="{FF2B5EF4-FFF2-40B4-BE49-F238E27FC236}">
              <a16:creationId xmlns:a16="http://schemas.microsoft.com/office/drawing/2014/main" id="{00000000-0008-0000-0100-00005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8" name="Picture 3811" hidden="1">
          <a:extLst>
            <a:ext uri="{FF2B5EF4-FFF2-40B4-BE49-F238E27FC236}">
              <a16:creationId xmlns:a16="http://schemas.microsoft.com/office/drawing/2014/main" id="{00000000-0008-0000-0100-00005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09" name="Picture 3812" hidden="1">
          <a:extLst>
            <a:ext uri="{FF2B5EF4-FFF2-40B4-BE49-F238E27FC236}">
              <a16:creationId xmlns:a16="http://schemas.microsoft.com/office/drawing/2014/main" id="{00000000-0008-0000-0100-00005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0" name="Picture 3813" hidden="1">
          <a:extLst>
            <a:ext uri="{FF2B5EF4-FFF2-40B4-BE49-F238E27FC236}">
              <a16:creationId xmlns:a16="http://schemas.microsoft.com/office/drawing/2014/main" id="{00000000-0008-0000-0100-00005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1" name="Picture 3453" hidden="1">
          <a:extLst>
            <a:ext uri="{FF2B5EF4-FFF2-40B4-BE49-F238E27FC236}">
              <a16:creationId xmlns:a16="http://schemas.microsoft.com/office/drawing/2014/main" id="{00000000-0008-0000-0100-00005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2" name="Picture 3458" hidden="1">
          <a:extLst>
            <a:ext uri="{FF2B5EF4-FFF2-40B4-BE49-F238E27FC236}">
              <a16:creationId xmlns:a16="http://schemas.microsoft.com/office/drawing/2014/main" id="{00000000-0008-0000-0100-00005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3" name="Picture 3811" hidden="1">
          <a:extLst>
            <a:ext uri="{FF2B5EF4-FFF2-40B4-BE49-F238E27FC236}">
              <a16:creationId xmlns:a16="http://schemas.microsoft.com/office/drawing/2014/main" id="{00000000-0008-0000-0100-00005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4" name="Picture 3812" hidden="1">
          <a:extLst>
            <a:ext uri="{FF2B5EF4-FFF2-40B4-BE49-F238E27FC236}">
              <a16:creationId xmlns:a16="http://schemas.microsoft.com/office/drawing/2014/main" id="{00000000-0008-0000-0100-00005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5" name="Picture 3813" hidden="1">
          <a:extLst>
            <a:ext uri="{FF2B5EF4-FFF2-40B4-BE49-F238E27FC236}">
              <a16:creationId xmlns:a16="http://schemas.microsoft.com/office/drawing/2014/main" id="{00000000-0008-0000-0100-00005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6" name="Picture 3383" hidden="1">
          <a:extLst>
            <a:ext uri="{FF2B5EF4-FFF2-40B4-BE49-F238E27FC236}">
              <a16:creationId xmlns:a16="http://schemas.microsoft.com/office/drawing/2014/main" id="{00000000-0008-0000-0100-00006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7" name="Picture 3388" hidden="1">
          <a:extLst>
            <a:ext uri="{FF2B5EF4-FFF2-40B4-BE49-F238E27FC236}">
              <a16:creationId xmlns:a16="http://schemas.microsoft.com/office/drawing/2014/main" id="{00000000-0008-0000-0100-00006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8" name="Picture 3790" hidden="1">
          <a:extLst>
            <a:ext uri="{FF2B5EF4-FFF2-40B4-BE49-F238E27FC236}">
              <a16:creationId xmlns:a16="http://schemas.microsoft.com/office/drawing/2014/main" id="{00000000-0008-0000-0100-00006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419" name="Picture 3791" hidden="1">
          <a:extLst>
            <a:ext uri="{FF2B5EF4-FFF2-40B4-BE49-F238E27FC236}">
              <a16:creationId xmlns:a16="http://schemas.microsoft.com/office/drawing/2014/main" id="{00000000-0008-0000-0100-00006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0" name="Picture 3393" hidden="1">
          <a:extLst>
            <a:ext uri="{FF2B5EF4-FFF2-40B4-BE49-F238E27FC236}">
              <a16:creationId xmlns:a16="http://schemas.microsoft.com/office/drawing/2014/main" id="{00000000-0008-0000-0100-00006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1" name="Picture 3398" hidden="1">
          <a:extLst>
            <a:ext uri="{FF2B5EF4-FFF2-40B4-BE49-F238E27FC236}">
              <a16:creationId xmlns:a16="http://schemas.microsoft.com/office/drawing/2014/main" id="{00000000-0008-0000-0100-00006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2" name="Picture 3793" hidden="1">
          <a:extLst>
            <a:ext uri="{FF2B5EF4-FFF2-40B4-BE49-F238E27FC236}">
              <a16:creationId xmlns:a16="http://schemas.microsoft.com/office/drawing/2014/main" id="{00000000-0008-0000-0100-00006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3" name="Picture 3794" hidden="1">
          <a:extLst>
            <a:ext uri="{FF2B5EF4-FFF2-40B4-BE49-F238E27FC236}">
              <a16:creationId xmlns:a16="http://schemas.microsoft.com/office/drawing/2014/main" id="{00000000-0008-0000-0100-00006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4" name="Picture 3795" hidden="1">
          <a:extLst>
            <a:ext uri="{FF2B5EF4-FFF2-40B4-BE49-F238E27FC236}">
              <a16:creationId xmlns:a16="http://schemas.microsoft.com/office/drawing/2014/main" id="{00000000-0008-0000-0100-00006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5" name="Picture 3423" hidden="1">
          <a:extLst>
            <a:ext uri="{FF2B5EF4-FFF2-40B4-BE49-F238E27FC236}">
              <a16:creationId xmlns:a16="http://schemas.microsoft.com/office/drawing/2014/main" id="{00000000-0008-0000-0100-00006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6" name="Picture 3428" hidden="1">
          <a:extLst>
            <a:ext uri="{FF2B5EF4-FFF2-40B4-BE49-F238E27FC236}">
              <a16:creationId xmlns:a16="http://schemas.microsoft.com/office/drawing/2014/main" id="{00000000-0008-0000-0100-00006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7" name="Picture 3802" hidden="1">
          <a:extLst>
            <a:ext uri="{FF2B5EF4-FFF2-40B4-BE49-F238E27FC236}">
              <a16:creationId xmlns:a16="http://schemas.microsoft.com/office/drawing/2014/main" id="{00000000-0008-0000-0100-00006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8" name="Picture 3803" hidden="1">
          <a:extLst>
            <a:ext uri="{FF2B5EF4-FFF2-40B4-BE49-F238E27FC236}">
              <a16:creationId xmlns:a16="http://schemas.microsoft.com/office/drawing/2014/main" id="{00000000-0008-0000-0100-00006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29" name="Picture 3804" hidden="1">
          <a:extLst>
            <a:ext uri="{FF2B5EF4-FFF2-40B4-BE49-F238E27FC236}">
              <a16:creationId xmlns:a16="http://schemas.microsoft.com/office/drawing/2014/main" id="{00000000-0008-0000-0100-00006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0" name="Picture 3463" hidden="1">
          <a:extLst>
            <a:ext uri="{FF2B5EF4-FFF2-40B4-BE49-F238E27FC236}">
              <a16:creationId xmlns:a16="http://schemas.microsoft.com/office/drawing/2014/main" id="{00000000-0008-0000-0100-00006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1" name="Picture 3468" hidden="1">
          <a:extLst>
            <a:ext uri="{FF2B5EF4-FFF2-40B4-BE49-F238E27FC236}">
              <a16:creationId xmlns:a16="http://schemas.microsoft.com/office/drawing/2014/main" id="{00000000-0008-0000-0100-00006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2" name="Picture 3814" hidden="1">
          <a:extLst>
            <a:ext uri="{FF2B5EF4-FFF2-40B4-BE49-F238E27FC236}">
              <a16:creationId xmlns:a16="http://schemas.microsoft.com/office/drawing/2014/main" id="{00000000-0008-0000-0100-00007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3" name="Picture 3815" hidden="1">
          <a:extLst>
            <a:ext uri="{FF2B5EF4-FFF2-40B4-BE49-F238E27FC236}">
              <a16:creationId xmlns:a16="http://schemas.microsoft.com/office/drawing/2014/main" id="{00000000-0008-0000-0100-00007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4" name="Picture 3816" hidden="1">
          <a:extLst>
            <a:ext uri="{FF2B5EF4-FFF2-40B4-BE49-F238E27FC236}">
              <a16:creationId xmlns:a16="http://schemas.microsoft.com/office/drawing/2014/main" id="{00000000-0008-0000-0100-00007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5" name="Picture 3453" hidden="1">
          <a:extLst>
            <a:ext uri="{FF2B5EF4-FFF2-40B4-BE49-F238E27FC236}">
              <a16:creationId xmlns:a16="http://schemas.microsoft.com/office/drawing/2014/main" id="{00000000-0008-0000-0100-00007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6" name="Picture 3458" hidden="1">
          <a:extLst>
            <a:ext uri="{FF2B5EF4-FFF2-40B4-BE49-F238E27FC236}">
              <a16:creationId xmlns:a16="http://schemas.microsoft.com/office/drawing/2014/main" id="{00000000-0008-0000-0100-00007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7" name="Picture 3811" hidden="1">
          <a:extLst>
            <a:ext uri="{FF2B5EF4-FFF2-40B4-BE49-F238E27FC236}">
              <a16:creationId xmlns:a16="http://schemas.microsoft.com/office/drawing/2014/main" id="{00000000-0008-0000-0100-00007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8" name="Picture 3812" hidden="1">
          <a:extLst>
            <a:ext uri="{FF2B5EF4-FFF2-40B4-BE49-F238E27FC236}">
              <a16:creationId xmlns:a16="http://schemas.microsoft.com/office/drawing/2014/main" id="{00000000-0008-0000-0100-00007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39" name="Picture 3813" hidden="1">
          <a:extLst>
            <a:ext uri="{FF2B5EF4-FFF2-40B4-BE49-F238E27FC236}">
              <a16:creationId xmlns:a16="http://schemas.microsoft.com/office/drawing/2014/main" id="{00000000-0008-0000-0100-00007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0" name="Picture 3453" hidden="1">
          <a:extLst>
            <a:ext uri="{FF2B5EF4-FFF2-40B4-BE49-F238E27FC236}">
              <a16:creationId xmlns:a16="http://schemas.microsoft.com/office/drawing/2014/main" id="{00000000-0008-0000-0100-00007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1" name="Picture 3458" hidden="1">
          <a:extLst>
            <a:ext uri="{FF2B5EF4-FFF2-40B4-BE49-F238E27FC236}">
              <a16:creationId xmlns:a16="http://schemas.microsoft.com/office/drawing/2014/main" id="{00000000-0008-0000-0100-00007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2" name="Picture 3811" hidden="1">
          <a:extLst>
            <a:ext uri="{FF2B5EF4-FFF2-40B4-BE49-F238E27FC236}">
              <a16:creationId xmlns:a16="http://schemas.microsoft.com/office/drawing/2014/main" id="{00000000-0008-0000-0100-00007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3" name="Picture 3812" hidden="1">
          <a:extLst>
            <a:ext uri="{FF2B5EF4-FFF2-40B4-BE49-F238E27FC236}">
              <a16:creationId xmlns:a16="http://schemas.microsoft.com/office/drawing/2014/main" id="{00000000-0008-0000-0100-00007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4" name="Picture 3813" hidden="1">
          <a:extLst>
            <a:ext uri="{FF2B5EF4-FFF2-40B4-BE49-F238E27FC236}">
              <a16:creationId xmlns:a16="http://schemas.microsoft.com/office/drawing/2014/main" id="{00000000-0008-0000-0100-00007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5" name="Picture 3453" hidden="1">
          <a:extLst>
            <a:ext uri="{FF2B5EF4-FFF2-40B4-BE49-F238E27FC236}">
              <a16:creationId xmlns:a16="http://schemas.microsoft.com/office/drawing/2014/main" id="{00000000-0008-0000-0100-00007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6" name="Picture 3458" hidden="1">
          <a:extLst>
            <a:ext uri="{FF2B5EF4-FFF2-40B4-BE49-F238E27FC236}">
              <a16:creationId xmlns:a16="http://schemas.microsoft.com/office/drawing/2014/main" id="{00000000-0008-0000-0100-00007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7" name="Picture 3811" hidden="1">
          <a:extLst>
            <a:ext uri="{FF2B5EF4-FFF2-40B4-BE49-F238E27FC236}">
              <a16:creationId xmlns:a16="http://schemas.microsoft.com/office/drawing/2014/main" id="{00000000-0008-0000-0100-00007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8" name="Picture 3812" hidden="1">
          <a:extLst>
            <a:ext uri="{FF2B5EF4-FFF2-40B4-BE49-F238E27FC236}">
              <a16:creationId xmlns:a16="http://schemas.microsoft.com/office/drawing/2014/main" id="{00000000-0008-0000-0100-00008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49" name="Picture 3813" hidden="1">
          <a:extLst>
            <a:ext uri="{FF2B5EF4-FFF2-40B4-BE49-F238E27FC236}">
              <a16:creationId xmlns:a16="http://schemas.microsoft.com/office/drawing/2014/main" id="{00000000-0008-0000-0100-00008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50" name="Picture 3453" hidden="1">
          <a:extLst>
            <a:ext uri="{FF2B5EF4-FFF2-40B4-BE49-F238E27FC236}">
              <a16:creationId xmlns:a16="http://schemas.microsoft.com/office/drawing/2014/main" id="{00000000-0008-0000-0100-00008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51" name="Picture 3458" hidden="1">
          <a:extLst>
            <a:ext uri="{FF2B5EF4-FFF2-40B4-BE49-F238E27FC236}">
              <a16:creationId xmlns:a16="http://schemas.microsoft.com/office/drawing/2014/main" id="{00000000-0008-0000-0100-00008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52" name="Picture 3811" hidden="1">
          <a:extLst>
            <a:ext uri="{FF2B5EF4-FFF2-40B4-BE49-F238E27FC236}">
              <a16:creationId xmlns:a16="http://schemas.microsoft.com/office/drawing/2014/main" id="{00000000-0008-0000-0100-00008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53" name="Picture 3812" hidden="1">
          <a:extLst>
            <a:ext uri="{FF2B5EF4-FFF2-40B4-BE49-F238E27FC236}">
              <a16:creationId xmlns:a16="http://schemas.microsoft.com/office/drawing/2014/main" id="{00000000-0008-0000-0100-00008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54" name="Picture 3813" hidden="1">
          <a:extLst>
            <a:ext uri="{FF2B5EF4-FFF2-40B4-BE49-F238E27FC236}">
              <a16:creationId xmlns:a16="http://schemas.microsoft.com/office/drawing/2014/main" id="{00000000-0008-0000-0100-00008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55" name="Picture 3453" hidden="1">
          <a:extLst>
            <a:ext uri="{FF2B5EF4-FFF2-40B4-BE49-F238E27FC236}">
              <a16:creationId xmlns:a16="http://schemas.microsoft.com/office/drawing/2014/main" id="{00000000-0008-0000-0100-00008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56" name="Picture 3458" hidden="1">
          <a:extLst>
            <a:ext uri="{FF2B5EF4-FFF2-40B4-BE49-F238E27FC236}">
              <a16:creationId xmlns:a16="http://schemas.microsoft.com/office/drawing/2014/main" id="{00000000-0008-0000-0100-00008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457" name="Picture 3811" hidden="1">
          <a:extLst>
            <a:ext uri="{FF2B5EF4-FFF2-40B4-BE49-F238E27FC236}">
              <a16:creationId xmlns:a16="http://schemas.microsoft.com/office/drawing/2014/main" id="{00000000-0008-0000-0100-00008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58" name="Picture 3393" hidden="1">
          <a:extLst>
            <a:ext uri="{FF2B5EF4-FFF2-40B4-BE49-F238E27FC236}">
              <a16:creationId xmlns:a16="http://schemas.microsoft.com/office/drawing/2014/main" id="{00000000-0008-0000-0100-00008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59" name="Picture 3398" hidden="1">
          <a:extLst>
            <a:ext uri="{FF2B5EF4-FFF2-40B4-BE49-F238E27FC236}">
              <a16:creationId xmlns:a16="http://schemas.microsoft.com/office/drawing/2014/main" id="{00000000-0008-0000-0100-00008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0" name="Picture 3793" hidden="1">
          <a:extLst>
            <a:ext uri="{FF2B5EF4-FFF2-40B4-BE49-F238E27FC236}">
              <a16:creationId xmlns:a16="http://schemas.microsoft.com/office/drawing/2014/main" id="{00000000-0008-0000-0100-00008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1" name="Picture 3794" hidden="1">
          <a:extLst>
            <a:ext uri="{FF2B5EF4-FFF2-40B4-BE49-F238E27FC236}">
              <a16:creationId xmlns:a16="http://schemas.microsoft.com/office/drawing/2014/main" id="{00000000-0008-0000-0100-00008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2" name="Picture 3795" hidden="1">
          <a:extLst>
            <a:ext uri="{FF2B5EF4-FFF2-40B4-BE49-F238E27FC236}">
              <a16:creationId xmlns:a16="http://schemas.microsoft.com/office/drawing/2014/main" id="{00000000-0008-0000-0100-00008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3" name="Picture 3423" hidden="1">
          <a:extLst>
            <a:ext uri="{FF2B5EF4-FFF2-40B4-BE49-F238E27FC236}">
              <a16:creationId xmlns:a16="http://schemas.microsoft.com/office/drawing/2014/main" id="{00000000-0008-0000-0100-00008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4" name="Picture 3428" hidden="1">
          <a:extLst>
            <a:ext uri="{FF2B5EF4-FFF2-40B4-BE49-F238E27FC236}">
              <a16:creationId xmlns:a16="http://schemas.microsoft.com/office/drawing/2014/main" id="{00000000-0008-0000-0100-00009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5" name="Picture 3802" hidden="1">
          <a:extLst>
            <a:ext uri="{FF2B5EF4-FFF2-40B4-BE49-F238E27FC236}">
              <a16:creationId xmlns:a16="http://schemas.microsoft.com/office/drawing/2014/main" id="{00000000-0008-0000-0100-00009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6" name="Picture 3803" hidden="1">
          <a:extLst>
            <a:ext uri="{FF2B5EF4-FFF2-40B4-BE49-F238E27FC236}">
              <a16:creationId xmlns:a16="http://schemas.microsoft.com/office/drawing/2014/main" id="{00000000-0008-0000-0100-00009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7" name="Picture 3804" hidden="1">
          <a:extLst>
            <a:ext uri="{FF2B5EF4-FFF2-40B4-BE49-F238E27FC236}">
              <a16:creationId xmlns:a16="http://schemas.microsoft.com/office/drawing/2014/main" id="{00000000-0008-0000-0100-00009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8" name="Picture 3463" hidden="1">
          <a:extLst>
            <a:ext uri="{FF2B5EF4-FFF2-40B4-BE49-F238E27FC236}">
              <a16:creationId xmlns:a16="http://schemas.microsoft.com/office/drawing/2014/main" id="{00000000-0008-0000-0100-00009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69" name="Picture 3468" hidden="1">
          <a:extLst>
            <a:ext uri="{FF2B5EF4-FFF2-40B4-BE49-F238E27FC236}">
              <a16:creationId xmlns:a16="http://schemas.microsoft.com/office/drawing/2014/main" id="{00000000-0008-0000-0100-00009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0" name="Picture 3814" hidden="1">
          <a:extLst>
            <a:ext uri="{FF2B5EF4-FFF2-40B4-BE49-F238E27FC236}">
              <a16:creationId xmlns:a16="http://schemas.microsoft.com/office/drawing/2014/main" id="{00000000-0008-0000-0100-00009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1" name="Picture 3815" hidden="1">
          <a:extLst>
            <a:ext uri="{FF2B5EF4-FFF2-40B4-BE49-F238E27FC236}">
              <a16:creationId xmlns:a16="http://schemas.microsoft.com/office/drawing/2014/main" id="{00000000-0008-0000-0100-00009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2" name="Picture 3816" hidden="1">
          <a:extLst>
            <a:ext uri="{FF2B5EF4-FFF2-40B4-BE49-F238E27FC236}">
              <a16:creationId xmlns:a16="http://schemas.microsoft.com/office/drawing/2014/main" id="{00000000-0008-0000-0100-00009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3" name="Picture 3453" hidden="1">
          <a:extLst>
            <a:ext uri="{FF2B5EF4-FFF2-40B4-BE49-F238E27FC236}">
              <a16:creationId xmlns:a16="http://schemas.microsoft.com/office/drawing/2014/main" id="{00000000-0008-0000-0100-00009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4" name="Picture 3458" hidden="1">
          <a:extLst>
            <a:ext uri="{FF2B5EF4-FFF2-40B4-BE49-F238E27FC236}">
              <a16:creationId xmlns:a16="http://schemas.microsoft.com/office/drawing/2014/main" id="{00000000-0008-0000-0100-00009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5" name="Picture 3811" hidden="1">
          <a:extLst>
            <a:ext uri="{FF2B5EF4-FFF2-40B4-BE49-F238E27FC236}">
              <a16:creationId xmlns:a16="http://schemas.microsoft.com/office/drawing/2014/main" id="{00000000-0008-0000-0100-00009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6" name="Picture 3812" hidden="1">
          <a:extLst>
            <a:ext uri="{FF2B5EF4-FFF2-40B4-BE49-F238E27FC236}">
              <a16:creationId xmlns:a16="http://schemas.microsoft.com/office/drawing/2014/main" id="{00000000-0008-0000-0100-00009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7" name="Picture 3813" hidden="1">
          <a:extLst>
            <a:ext uri="{FF2B5EF4-FFF2-40B4-BE49-F238E27FC236}">
              <a16:creationId xmlns:a16="http://schemas.microsoft.com/office/drawing/2014/main" id="{00000000-0008-0000-0100-00009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8" name="Picture 3453" hidden="1">
          <a:extLst>
            <a:ext uri="{FF2B5EF4-FFF2-40B4-BE49-F238E27FC236}">
              <a16:creationId xmlns:a16="http://schemas.microsoft.com/office/drawing/2014/main" id="{00000000-0008-0000-0100-00009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79" name="Picture 3458" hidden="1">
          <a:extLst>
            <a:ext uri="{FF2B5EF4-FFF2-40B4-BE49-F238E27FC236}">
              <a16:creationId xmlns:a16="http://schemas.microsoft.com/office/drawing/2014/main" id="{00000000-0008-0000-0100-00009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0" name="Picture 3393" hidden="1">
          <a:extLst>
            <a:ext uri="{FF2B5EF4-FFF2-40B4-BE49-F238E27FC236}">
              <a16:creationId xmlns:a16="http://schemas.microsoft.com/office/drawing/2014/main" id="{00000000-0008-0000-0100-0000A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1" name="Picture 3398" hidden="1">
          <a:extLst>
            <a:ext uri="{FF2B5EF4-FFF2-40B4-BE49-F238E27FC236}">
              <a16:creationId xmlns:a16="http://schemas.microsoft.com/office/drawing/2014/main" id="{00000000-0008-0000-0100-0000A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2" name="Picture 3793" hidden="1">
          <a:extLst>
            <a:ext uri="{FF2B5EF4-FFF2-40B4-BE49-F238E27FC236}">
              <a16:creationId xmlns:a16="http://schemas.microsoft.com/office/drawing/2014/main" id="{00000000-0008-0000-0100-0000A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3" name="Picture 3794" hidden="1">
          <a:extLst>
            <a:ext uri="{FF2B5EF4-FFF2-40B4-BE49-F238E27FC236}">
              <a16:creationId xmlns:a16="http://schemas.microsoft.com/office/drawing/2014/main" id="{00000000-0008-0000-0100-0000A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4" name="Picture 3795" hidden="1">
          <a:extLst>
            <a:ext uri="{FF2B5EF4-FFF2-40B4-BE49-F238E27FC236}">
              <a16:creationId xmlns:a16="http://schemas.microsoft.com/office/drawing/2014/main" id="{00000000-0008-0000-0100-0000A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5" name="Picture 3423" hidden="1">
          <a:extLst>
            <a:ext uri="{FF2B5EF4-FFF2-40B4-BE49-F238E27FC236}">
              <a16:creationId xmlns:a16="http://schemas.microsoft.com/office/drawing/2014/main" id="{00000000-0008-0000-0100-0000A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6" name="Picture 3428" hidden="1">
          <a:extLst>
            <a:ext uri="{FF2B5EF4-FFF2-40B4-BE49-F238E27FC236}">
              <a16:creationId xmlns:a16="http://schemas.microsoft.com/office/drawing/2014/main" id="{00000000-0008-0000-0100-0000A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7" name="Picture 3802" hidden="1">
          <a:extLst>
            <a:ext uri="{FF2B5EF4-FFF2-40B4-BE49-F238E27FC236}">
              <a16:creationId xmlns:a16="http://schemas.microsoft.com/office/drawing/2014/main" id="{00000000-0008-0000-0100-0000A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8" name="Picture 3803" hidden="1">
          <a:extLst>
            <a:ext uri="{FF2B5EF4-FFF2-40B4-BE49-F238E27FC236}">
              <a16:creationId xmlns:a16="http://schemas.microsoft.com/office/drawing/2014/main" id="{00000000-0008-0000-0100-0000A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89" name="Picture 3804" hidden="1">
          <a:extLst>
            <a:ext uri="{FF2B5EF4-FFF2-40B4-BE49-F238E27FC236}">
              <a16:creationId xmlns:a16="http://schemas.microsoft.com/office/drawing/2014/main" id="{00000000-0008-0000-0100-0000A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0" name="Picture 3463" hidden="1">
          <a:extLst>
            <a:ext uri="{FF2B5EF4-FFF2-40B4-BE49-F238E27FC236}">
              <a16:creationId xmlns:a16="http://schemas.microsoft.com/office/drawing/2014/main" id="{00000000-0008-0000-0100-0000A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1" name="Picture 3468" hidden="1">
          <a:extLst>
            <a:ext uri="{FF2B5EF4-FFF2-40B4-BE49-F238E27FC236}">
              <a16:creationId xmlns:a16="http://schemas.microsoft.com/office/drawing/2014/main" id="{00000000-0008-0000-0100-0000A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2" name="Picture 3814" hidden="1">
          <a:extLst>
            <a:ext uri="{FF2B5EF4-FFF2-40B4-BE49-F238E27FC236}">
              <a16:creationId xmlns:a16="http://schemas.microsoft.com/office/drawing/2014/main" id="{00000000-0008-0000-0100-0000A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3" name="Picture 3815" hidden="1">
          <a:extLst>
            <a:ext uri="{FF2B5EF4-FFF2-40B4-BE49-F238E27FC236}">
              <a16:creationId xmlns:a16="http://schemas.microsoft.com/office/drawing/2014/main" id="{00000000-0008-0000-0100-0000A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4" name="Picture 3453" hidden="1">
          <a:extLst>
            <a:ext uri="{FF2B5EF4-FFF2-40B4-BE49-F238E27FC236}">
              <a16:creationId xmlns:a16="http://schemas.microsoft.com/office/drawing/2014/main" id="{00000000-0008-0000-0100-0000A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5" name="Picture 3458" hidden="1">
          <a:extLst>
            <a:ext uri="{FF2B5EF4-FFF2-40B4-BE49-F238E27FC236}">
              <a16:creationId xmlns:a16="http://schemas.microsoft.com/office/drawing/2014/main" id="{00000000-0008-0000-0100-0000A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6" name="Picture 3811" hidden="1">
          <a:extLst>
            <a:ext uri="{FF2B5EF4-FFF2-40B4-BE49-F238E27FC236}">
              <a16:creationId xmlns:a16="http://schemas.microsoft.com/office/drawing/2014/main" id="{00000000-0008-0000-0100-0000B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7" name="Picture 3812" hidden="1">
          <a:extLst>
            <a:ext uri="{FF2B5EF4-FFF2-40B4-BE49-F238E27FC236}">
              <a16:creationId xmlns:a16="http://schemas.microsoft.com/office/drawing/2014/main" id="{00000000-0008-0000-0100-0000B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8" name="Picture 3813" hidden="1">
          <a:extLst>
            <a:ext uri="{FF2B5EF4-FFF2-40B4-BE49-F238E27FC236}">
              <a16:creationId xmlns:a16="http://schemas.microsoft.com/office/drawing/2014/main" id="{00000000-0008-0000-0100-0000B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499" name="Picture 3453" hidden="1">
          <a:extLst>
            <a:ext uri="{FF2B5EF4-FFF2-40B4-BE49-F238E27FC236}">
              <a16:creationId xmlns:a16="http://schemas.microsoft.com/office/drawing/2014/main" id="{00000000-0008-0000-0100-0000B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0" name="Picture 3458" hidden="1">
          <a:extLst>
            <a:ext uri="{FF2B5EF4-FFF2-40B4-BE49-F238E27FC236}">
              <a16:creationId xmlns:a16="http://schemas.microsoft.com/office/drawing/2014/main" id="{00000000-0008-0000-0100-0000B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1" name="Picture 3811" hidden="1">
          <a:extLst>
            <a:ext uri="{FF2B5EF4-FFF2-40B4-BE49-F238E27FC236}">
              <a16:creationId xmlns:a16="http://schemas.microsoft.com/office/drawing/2014/main" id="{00000000-0008-0000-0100-0000B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2" name="Picture 3812" hidden="1">
          <a:extLst>
            <a:ext uri="{FF2B5EF4-FFF2-40B4-BE49-F238E27FC236}">
              <a16:creationId xmlns:a16="http://schemas.microsoft.com/office/drawing/2014/main" id="{00000000-0008-0000-0100-0000B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3" name="Picture 3813" hidden="1">
          <a:extLst>
            <a:ext uri="{FF2B5EF4-FFF2-40B4-BE49-F238E27FC236}">
              <a16:creationId xmlns:a16="http://schemas.microsoft.com/office/drawing/2014/main" id="{00000000-0008-0000-0100-0000B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4" name="Picture 3453" hidden="1">
          <a:extLst>
            <a:ext uri="{FF2B5EF4-FFF2-40B4-BE49-F238E27FC236}">
              <a16:creationId xmlns:a16="http://schemas.microsoft.com/office/drawing/2014/main" id="{00000000-0008-0000-0100-0000B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5" name="Picture 3458" hidden="1">
          <a:extLst>
            <a:ext uri="{FF2B5EF4-FFF2-40B4-BE49-F238E27FC236}">
              <a16:creationId xmlns:a16="http://schemas.microsoft.com/office/drawing/2014/main" id="{00000000-0008-0000-0100-0000B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6" name="Picture 3811" hidden="1">
          <a:extLst>
            <a:ext uri="{FF2B5EF4-FFF2-40B4-BE49-F238E27FC236}">
              <a16:creationId xmlns:a16="http://schemas.microsoft.com/office/drawing/2014/main" id="{00000000-0008-0000-0100-0000B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7" name="Picture 3812" hidden="1">
          <a:extLst>
            <a:ext uri="{FF2B5EF4-FFF2-40B4-BE49-F238E27FC236}">
              <a16:creationId xmlns:a16="http://schemas.microsoft.com/office/drawing/2014/main" id="{00000000-0008-0000-0100-0000B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8" name="Picture 3813" hidden="1">
          <a:extLst>
            <a:ext uri="{FF2B5EF4-FFF2-40B4-BE49-F238E27FC236}">
              <a16:creationId xmlns:a16="http://schemas.microsoft.com/office/drawing/2014/main" id="{00000000-0008-0000-0100-0000B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09" name="Picture 3453" hidden="1">
          <a:extLst>
            <a:ext uri="{FF2B5EF4-FFF2-40B4-BE49-F238E27FC236}">
              <a16:creationId xmlns:a16="http://schemas.microsoft.com/office/drawing/2014/main" id="{00000000-0008-0000-0100-0000B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0" name="Picture 3458" hidden="1">
          <a:extLst>
            <a:ext uri="{FF2B5EF4-FFF2-40B4-BE49-F238E27FC236}">
              <a16:creationId xmlns:a16="http://schemas.microsoft.com/office/drawing/2014/main" id="{00000000-0008-0000-0100-0000B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1" name="Picture 3811" hidden="1">
          <a:extLst>
            <a:ext uri="{FF2B5EF4-FFF2-40B4-BE49-F238E27FC236}">
              <a16:creationId xmlns:a16="http://schemas.microsoft.com/office/drawing/2014/main" id="{00000000-0008-0000-0100-0000B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2" name="Picture 3812" hidden="1">
          <a:extLst>
            <a:ext uri="{FF2B5EF4-FFF2-40B4-BE49-F238E27FC236}">
              <a16:creationId xmlns:a16="http://schemas.microsoft.com/office/drawing/2014/main" id="{00000000-0008-0000-0100-0000C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3" name="Picture 3813" hidden="1">
          <a:extLst>
            <a:ext uri="{FF2B5EF4-FFF2-40B4-BE49-F238E27FC236}">
              <a16:creationId xmlns:a16="http://schemas.microsoft.com/office/drawing/2014/main" id="{00000000-0008-0000-0100-0000C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4" name="Picture 3453" hidden="1">
          <a:extLst>
            <a:ext uri="{FF2B5EF4-FFF2-40B4-BE49-F238E27FC236}">
              <a16:creationId xmlns:a16="http://schemas.microsoft.com/office/drawing/2014/main" id="{00000000-0008-0000-0100-0000C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5" name="Picture 3458" hidden="1">
          <a:extLst>
            <a:ext uri="{FF2B5EF4-FFF2-40B4-BE49-F238E27FC236}">
              <a16:creationId xmlns:a16="http://schemas.microsoft.com/office/drawing/2014/main" id="{00000000-0008-0000-0100-0000C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6" name="Picture 3811" hidden="1">
          <a:extLst>
            <a:ext uri="{FF2B5EF4-FFF2-40B4-BE49-F238E27FC236}">
              <a16:creationId xmlns:a16="http://schemas.microsoft.com/office/drawing/2014/main" id="{00000000-0008-0000-0100-0000C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7" name="Picture 3812" hidden="1">
          <a:extLst>
            <a:ext uri="{FF2B5EF4-FFF2-40B4-BE49-F238E27FC236}">
              <a16:creationId xmlns:a16="http://schemas.microsoft.com/office/drawing/2014/main" id="{00000000-0008-0000-0100-0000C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8" name="Picture 3813" hidden="1">
          <a:extLst>
            <a:ext uri="{FF2B5EF4-FFF2-40B4-BE49-F238E27FC236}">
              <a16:creationId xmlns:a16="http://schemas.microsoft.com/office/drawing/2014/main" id="{00000000-0008-0000-0100-0000C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19" name="Picture 3383" hidden="1">
          <a:extLst>
            <a:ext uri="{FF2B5EF4-FFF2-40B4-BE49-F238E27FC236}">
              <a16:creationId xmlns:a16="http://schemas.microsoft.com/office/drawing/2014/main" id="{00000000-0008-0000-0100-0000C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0" name="Picture 3388" hidden="1">
          <a:extLst>
            <a:ext uri="{FF2B5EF4-FFF2-40B4-BE49-F238E27FC236}">
              <a16:creationId xmlns:a16="http://schemas.microsoft.com/office/drawing/2014/main" id="{00000000-0008-0000-0100-0000C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1" name="Picture 3790" hidden="1">
          <a:extLst>
            <a:ext uri="{FF2B5EF4-FFF2-40B4-BE49-F238E27FC236}">
              <a16:creationId xmlns:a16="http://schemas.microsoft.com/office/drawing/2014/main" id="{00000000-0008-0000-0100-0000C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2" name="Picture 3791" hidden="1">
          <a:extLst>
            <a:ext uri="{FF2B5EF4-FFF2-40B4-BE49-F238E27FC236}">
              <a16:creationId xmlns:a16="http://schemas.microsoft.com/office/drawing/2014/main" id="{00000000-0008-0000-0100-0000C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3" name="Picture 3393" hidden="1">
          <a:extLst>
            <a:ext uri="{FF2B5EF4-FFF2-40B4-BE49-F238E27FC236}">
              <a16:creationId xmlns:a16="http://schemas.microsoft.com/office/drawing/2014/main" id="{00000000-0008-0000-0100-0000C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4" name="Picture 3398" hidden="1">
          <a:extLst>
            <a:ext uri="{FF2B5EF4-FFF2-40B4-BE49-F238E27FC236}">
              <a16:creationId xmlns:a16="http://schemas.microsoft.com/office/drawing/2014/main" id="{00000000-0008-0000-0100-0000C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5" name="Picture 3793" hidden="1">
          <a:extLst>
            <a:ext uri="{FF2B5EF4-FFF2-40B4-BE49-F238E27FC236}">
              <a16:creationId xmlns:a16="http://schemas.microsoft.com/office/drawing/2014/main" id="{00000000-0008-0000-0100-0000C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6" name="Picture 3794" hidden="1">
          <a:extLst>
            <a:ext uri="{FF2B5EF4-FFF2-40B4-BE49-F238E27FC236}">
              <a16:creationId xmlns:a16="http://schemas.microsoft.com/office/drawing/2014/main" id="{00000000-0008-0000-0100-0000C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7" name="Picture 3423" hidden="1">
          <a:extLst>
            <a:ext uri="{FF2B5EF4-FFF2-40B4-BE49-F238E27FC236}">
              <a16:creationId xmlns:a16="http://schemas.microsoft.com/office/drawing/2014/main" id="{00000000-0008-0000-0100-0000C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8" name="Picture 3428" hidden="1">
          <a:extLst>
            <a:ext uri="{FF2B5EF4-FFF2-40B4-BE49-F238E27FC236}">
              <a16:creationId xmlns:a16="http://schemas.microsoft.com/office/drawing/2014/main" id="{00000000-0008-0000-0100-0000D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29" name="Picture 3802" hidden="1">
          <a:extLst>
            <a:ext uri="{FF2B5EF4-FFF2-40B4-BE49-F238E27FC236}">
              <a16:creationId xmlns:a16="http://schemas.microsoft.com/office/drawing/2014/main" id="{00000000-0008-0000-0100-0000D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30" name="Picture 3803" hidden="1">
          <a:extLst>
            <a:ext uri="{FF2B5EF4-FFF2-40B4-BE49-F238E27FC236}">
              <a16:creationId xmlns:a16="http://schemas.microsoft.com/office/drawing/2014/main" id="{00000000-0008-0000-0100-0000D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31" name="Picture 3804" hidden="1">
          <a:extLst>
            <a:ext uri="{FF2B5EF4-FFF2-40B4-BE49-F238E27FC236}">
              <a16:creationId xmlns:a16="http://schemas.microsoft.com/office/drawing/2014/main" id="{00000000-0008-0000-0100-0000D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32" name="Picture 3393" hidden="1">
          <a:extLst>
            <a:ext uri="{FF2B5EF4-FFF2-40B4-BE49-F238E27FC236}">
              <a16:creationId xmlns:a16="http://schemas.microsoft.com/office/drawing/2014/main" id="{00000000-0008-0000-0100-0000D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33" name="Picture 3398" hidden="1">
          <a:extLst>
            <a:ext uri="{FF2B5EF4-FFF2-40B4-BE49-F238E27FC236}">
              <a16:creationId xmlns:a16="http://schemas.microsoft.com/office/drawing/2014/main" id="{00000000-0008-0000-0100-0000D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34" name="Picture 3793" hidden="1">
          <a:extLst>
            <a:ext uri="{FF2B5EF4-FFF2-40B4-BE49-F238E27FC236}">
              <a16:creationId xmlns:a16="http://schemas.microsoft.com/office/drawing/2014/main" id="{00000000-0008-0000-0100-0000D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35" name="Picture 3794" hidden="1">
          <a:extLst>
            <a:ext uri="{FF2B5EF4-FFF2-40B4-BE49-F238E27FC236}">
              <a16:creationId xmlns:a16="http://schemas.microsoft.com/office/drawing/2014/main" id="{00000000-0008-0000-0100-0000D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36" name="Picture 3795" hidden="1">
          <a:extLst>
            <a:ext uri="{FF2B5EF4-FFF2-40B4-BE49-F238E27FC236}">
              <a16:creationId xmlns:a16="http://schemas.microsoft.com/office/drawing/2014/main" id="{00000000-0008-0000-0100-0000D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37" name="Picture 3423" hidden="1">
          <a:extLst>
            <a:ext uri="{FF2B5EF4-FFF2-40B4-BE49-F238E27FC236}">
              <a16:creationId xmlns:a16="http://schemas.microsoft.com/office/drawing/2014/main" id="{00000000-0008-0000-0100-0000D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38" name="Picture 3428" hidden="1">
          <a:extLst>
            <a:ext uri="{FF2B5EF4-FFF2-40B4-BE49-F238E27FC236}">
              <a16:creationId xmlns:a16="http://schemas.microsoft.com/office/drawing/2014/main" id="{00000000-0008-0000-0100-0000D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39" name="Picture 3802" hidden="1">
          <a:extLst>
            <a:ext uri="{FF2B5EF4-FFF2-40B4-BE49-F238E27FC236}">
              <a16:creationId xmlns:a16="http://schemas.microsoft.com/office/drawing/2014/main" id="{00000000-0008-0000-0100-0000D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0" name="Picture 3803" hidden="1">
          <a:extLst>
            <a:ext uri="{FF2B5EF4-FFF2-40B4-BE49-F238E27FC236}">
              <a16:creationId xmlns:a16="http://schemas.microsoft.com/office/drawing/2014/main" id="{00000000-0008-0000-0100-0000D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1" name="Picture 3804" hidden="1">
          <a:extLst>
            <a:ext uri="{FF2B5EF4-FFF2-40B4-BE49-F238E27FC236}">
              <a16:creationId xmlns:a16="http://schemas.microsoft.com/office/drawing/2014/main" id="{00000000-0008-0000-0100-0000D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2" name="Picture 3463" hidden="1">
          <a:extLst>
            <a:ext uri="{FF2B5EF4-FFF2-40B4-BE49-F238E27FC236}">
              <a16:creationId xmlns:a16="http://schemas.microsoft.com/office/drawing/2014/main" id="{00000000-0008-0000-0100-0000D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3" name="Picture 3468" hidden="1">
          <a:extLst>
            <a:ext uri="{FF2B5EF4-FFF2-40B4-BE49-F238E27FC236}">
              <a16:creationId xmlns:a16="http://schemas.microsoft.com/office/drawing/2014/main" id="{00000000-0008-0000-0100-0000D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4" name="Picture 3814" hidden="1">
          <a:extLst>
            <a:ext uri="{FF2B5EF4-FFF2-40B4-BE49-F238E27FC236}">
              <a16:creationId xmlns:a16="http://schemas.microsoft.com/office/drawing/2014/main" id="{00000000-0008-0000-0100-0000E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5" name="Picture 3815" hidden="1">
          <a:extLst>
            <a:ext uri="{FF2B5EF4-FFF2-40B4-BE49-F238E27FC236}">
              <a16:creationId xmlns:a16="http://schemas.microsoft.com/office/drawing/2014/main" id="{00000000-0008-0000-0100-0000E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6" name="Picture 3816" hidden="1">
          <a:extLst>
            <a:ext uri="{FF2B5EF4-FFF2-40B4-BE49-F238E27FC236}">
              <a16:creationId xmlns:a16="http://schemas.microsoft.com/office/drawing/2014/main" id="{00000000-0008-0000-0100-0000E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7" name="Picture 3453" hidden="1">
          <a:extLst>
            <a:ext uri="{FF2B5EF4-FFF2-40B4-BE49-F238E27FC236}">
              <a16:creationId xmlns:a16="http://schemas.microsoft.com/office/drawing/2014/main" id="{00000000-0008-0000-0100-0000E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8" name="Picture 3458" hidden="1">
          <a:extLst>
            <a:ext uri="{FF2B5EF4-FFF2-40B4-BE49-F238E27FC236}">
              <a16:creationId xmlns:a16="http://schemas.microsoft.com/office/drawing/2014/main" id="{00000000-0008-0000-0100-0000E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49" name="Picture 3811" hidden="1">
          <a:extLst>
            <a:ext uri="{FF2B5EF4-FFF2-40B4-BE49-F238E27FC236}">
              <a16:creationId xmlns:a16="http://schemas.microsoft.com/office/drawing/2014/main" id="{00000000-0008-0000-0100-0000E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0" name="Picture 3812" hidden="1">
          <a:extLst>
            <a:ext uri="{FF2B5EF4-FFF2-40B4-BE49-F238E27FC236}">
              <a16:creationId xmlns:a16="http://schemas.microsoft.com/office/drawing/2014/main" id="{00000000-0008-0000-0100-0000E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1" name="Picture 3813" hidden="1">
          <a:extLst>
            <a:ext uri="{FF2B5EF4-FFF2-40B4-BE49-F238E27FC236}">
              <a16:creationId xmlns:a16="http://schemas.microsoft.com/office/drawing/2014/main" id="{00000000-0008-0000-0100-0000E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2" name="Picture 3453" hidden="1">
          <a:extLst>
            <a:ext uri="{FF2B5EF4-FFF2-40B4-BE49-F238E27FC236}">
              <a16:creationId xmlns:a16="http://schemas.microsoft.com/office/drawing/2014/main" id="{00000000-0008-0000-0100-0000E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3" name="Picture 3458" hidden="1">
          <a:extLst>
            <a:ext uri="{FF2B5EF4-FFF2-40B4-BE49-F238E27FC236}">
              <a16:creationId xmlns:a16="http://schemas.microsoft.com/office/drawing/2014/main" id="{00000000-0008-0000-0100-0000E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4" name="Picture 3811" hidden="1">
          <a:extLst>
            <a:ext uri="{FF2B5EF4-FFF2-40B4-BE49-F238E27FC236}">
              <a16:creationId xmlns:a16="http://schemas.microsoft.com/office/drawing/2014/main" id="{00000000-0008-0000-0100-0000E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5" name="Picture 3812" hidden="1">
          <a:extLst>
            <a:ext uri="{FF2B5EF4-FFF2-40B4-BE49-F238E27FC236}">
              <a16:creationId xmlns:a16="http://schemas.microsoft.com/office/drawing/2014/main" id="{00000000-0008-0000-0100-0000E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6" name="Picture 3813" hidden="1">
          <a:extLst>
            <a:ext uri="{FF2B5EF4-FFF2-40B4-BE49-F238E27FC236}">
              <a16:creationId xmlns:a16="http://schemas.microsoft.com/office/drawing/2014/main" id="{00000000-0008-0000-0100-0000E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7" name="Picture 3453" hidden="1">
          <a:extLst>
            <a:ext uri="{FF2B5EF4-FFF2-40B4-BE49-F238E27FC236}">
              <a16:creationId xmlns:a16="http://schemas.microsoft.com/office/drawing/2014/main" id="{00000000-0008-0000-0100-0000E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8" name="Picture 3458" hidden="1">
          <a:extLst>
            <a:ext uri="{FF2B5EF4-FFF2-40B4-BE49-F238E27FC236}">
              <a16:creationId xmlns:a16="http://schemas.microsoft.com/office/drawing/2014/main" id="{00000000-0008-0000-0100-0000E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59" name="Picture 3811" hidden="1">
          <a:extLst>
            <a:ext uri="{FF2B5EF4-FFF2-40B4-BE49-F238E27FC236}">
              <a16:creationId xmlns:a16="http://schemas.microsoft.com/office/drawing/2014/main" id="{00000000-0008-0000-0100-0000E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0" name="Picture 3812" hidden="1">
          <a:extLst>
            <a:ext uri="{FF2B5EF4-FFF2-40B4-BE49-F238E27FC236}">
              <a16:creationId xmlns:a16="http://schemas.microsoft.com/office/drawing/2014/main" id="{00000000-0008-0000-0100-0000F0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1" name="Picture 3813" hidden="1">
          <a:extLst>
            <a:ext uri="{FF2B5EF4-FFF2-40B4-BE49-F238E27FC236}">
              <a16:creationId xmlns:a16="http://schemas.microsoft.com/office/drawing/2014/main" id="{00000000-0008-0000-0100-0000F1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2" name="Picture 3453" hidden="1">
          <a:extLst>
            <a:ext uri="{FF2B5EF4-FFF2-40B4-BE49-F238E27FC236}">
              <a16:creationId xmlns:a16="http://schemas.microsoft.com/office/drawing/2014/main" id="{00000000-0008-0000-0100-0000F2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3" name="Picture 3458" hidden="1">
          <a:extLst>
            <a:ext uri="{FF2B5EF4-FFF2-40B4-BE49-F238E27FC236}">
              <a16:creationId xmlns:a16="http://schemas.microsoft.com/office/drawing/2014/main" id="{00000000-0008-0000-0100-0000F3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4" name="Picture 3811" hidden="1">
          <a:extLst>
            <a:ext uri="{FF2B5EF4-FFF2-40B4-BE49-F238E27FC236}">
              <a16:creationId xmlns:a16="http://schemas.microsoft.com/office/drawing/2014/main" id="{00000000-0008-0000-0100-0000F4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5" name="Picture 3812" hidden="1">
          <a:extLst>
            <a:ext uri="{FF2B5EF4-FFF2-40B4-BE49-F238E27FC236}">
              <a16:creationId xmlns:a16="http://schemas.microsoft.com/office/drawing/2014/main" id="{00000000-0008-0000-0100-0000F5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6" name="Picture 3813" hidden="1">
          <a:extLst>
            <a:ext uri="{FF2B5EF4-FFF2-40B4-BE49-F238E27FC236}">
              <a16:creationId xmlns:a16="http://schemas.microsoft.com/office/drawing/2014/main" id="{00000000-0008-0000-0100-0000F6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7" name="Picture 3453" hidden="1">
          <a:extLst>
            <a:ext uri="{FF2B5EF4-FFF2-40B4-BE49-F238E27FC236}">
              <a16:creationId xmlns:a16="http://schemas.microsoft.com/office/drawing/2014/main" id="{00000000-0008-0000-0100-0000F7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8" name="Picture 3458" hidden="1">
          <a:extLst>
            <a:ext uri="{FF2B5EF4-FFF2-40B4-BE49-F238E27FC236}">
              <a16:creationId xmlns:a16="http://schemas.microsoft.com/office/drawing/2014/main" id="{00000000-0008-0000-0100-0000F8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69" name="Picture 3811" hidden="1">
          <a:extLst>
            <a:ext uri="{FF2B5EF4-FFF2-40B4-BE49-F238E27FC236}">
              <a16:creationId xmlns:a16="http://schemas.microsoft.com/office/drawing/2014/main" id="{00000000-0008-0000-0100-0000F9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70" name="Picture 3812" hidden="1">
          <a:extLst>
            <a:ext uri="{FF2B5EF4-FFF2-40B4-BE49-F238E27FC236}">
              <a16:creationId xmlns:a16="http://schemas.microsoft.com/office/drawing/2014/main" id="{00000000-0008-0000-0100-0000FA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571" name="Picture 3813" hidden="1">
          <a:extLst>
            <a:ext uri="{FF2B5EF4-FFF2-40B4-BE49-F238E27FC236}">
              <a16:creationId xmlns:a16="http://schemas.microsoft.com/office/drawing/2014/main" id="{00000000-0008-0000-0100-0000FB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72" name="Picture 3393" hidden="1">
          <a:extLst>
            <a:ext uri="{FF2B5EF4-FFF2-40B4-BE49-F238E27FC236}">
              <a16:creationId xmlns:a16="http://schemas.microsoft.com/office/drawing/2014/main" id="{00000000-0008-0000-0100-0000FC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73" name="Picture 3398" hidden="1">
          <a:extLst>
            <a:ext uri="{FF2B5EF4-FFF2-40B4-BE49-F238E27FC236}">
              <a16:creationId xmlns:a16="http://schemas.microsoft.com/office/drawing/2014/main" id="{00000000-0008-0000-0100-0000FD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74" name="Picture 3793" hidden="1">
          <a:extLst>
            <a:ext uri="{FF2B5EF4-FFF2-40B4-BE49-F238E27FC236}">
              <a16:creationId xmlns:a16="http://schemas.microsoft.com/office/drawing/2014/main" id="{00000000-0008-0000-0100-0000FE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75" name="Picture 3794" hidden="1">
          <a:extLst>
            <a:ext uri="{FF2B5EF4-FFF2-40B4-BE49-F238E27FC236}">
              <a16:creationId xmlns:a16="http://schemas.microsoft.com/office/drawing/2014/main" id="{00000000-0008-0000-0100-0000FF0C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76" name="Picture 3795" hidden="1">
          <a:extLst>
            <a:ext uri="{FF2B5EF4-FFF2-40B4-BE49-F238E27FC236}">
              <a16:creationId xmlns:a16="http://schemas.microsoft.com/office/drawing/2014/main" id="{00000000-0008-0000-0100-00000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77" name="Picture 3423" hidden="1">
          <a:extLst>
            <a:ext uri="{FF2B5EF4-FFF2-40B4-BE49-F238E27FC236}">
              <a16:creationId xmlns:a16="http://schemas.microsoft.com/office/drawing/2014/main" id="{00000000-0008-0000-0100-00000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78" name="Picture 3428" hidden="1">
          <a:extLst>
            <a:ext uri="{FF2B5EF4-FFF2-40B4-BE49-F238E27FC236}">
              <a16:creationId xmlns:a16="http://schemas.microsoft.com/office/drawing/2014/main" id="{00000000-0008-0000-0100-00000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79" name="Picture 3802" hidden="1">
          <a:extLst>
            <a:ext uri="{FF2B5EF4-FFF2-40B4-BE49-F238E27FC236}">
              <a16:creationId xmlns:a16="http://schemas.microsoft.com/office/drawing/2014/main" id="{00000000-0008-0000-0100-00000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0" name="Picture 3803" hidden="1">
          <a:extLst>
            <a:ext uri="{FF2B5EF4-FFF2-40B4-BE49-F238E27FC236}">
              <a16:creationId xmlns:a16="http://schemas.microsoft.com/office/drawing/2014/main" id="{00000000-0008-0000-0100-00000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1" name="Picture 3804" hidden="1">
          <a:extLst>
            <a:ext uri="{FF2B5EF4-FFF2-40B4-BE49-F238E27FC236}">
              <a16:creationId xmlns:a16="http://schemas.microsoft.com/office/drawing/2014/main" id="{00000000-0008-0000-0100-00000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2" name="Picture 3463" hidden="1">
          <a:extLst>
            <a:ext uri="{FF2B5EF4-FFF2-40B4-BE49-F238E27FC236}">
              <a16:creationId xmlns:a16="http://schemas.microsoft.com/office/drawing/2014/main" id="{00000000-0008-0000-0100-00000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3" name="Picture 3468" hidden="1">
          <a:extLst>
            <a:ext uri="{FF2B5EF4-FFF2-40B4-BE49-F238E27FC236}">
              <a16:creationId xmlns:a16="http://schemas.microsoft.com/office/drawing/2014/main" id="{00000000-0008-0000-0100-00000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4" name="Picture 3814" hidden="1">
          <a:extLst>
            <a:ext uri="{FF2B5EF4-FFF2-40B4-BE49-F238E27FC236}">
              <a16:creationId xmlns:a16="http://schemas.microsoft.com/office/drawing/2014/main" id="{00000000-0008-0000-0100-00000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5" name="Picture 3815" hidden="1">
          <a:extLst>
            <a:ext uri="{FF2B5EF4-FFF2-40B4-BE49-F238E27FC236}">
              <a16:creationId xmlns:a16="http://schemas.microsoft.com/office/drawing/2014/main" id="{00000000-0008-0000-0100-00000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6" name="Picture 3816" hidden="1">
          <a:extLst>
            <a:ext uri="{FF2B5EF4-FFF2-40B4-BE49-F238E27FC236}">
              <a16:creationId xmlns:a16="http://schemas.microsoft.com/office/drawing/2014/main" id="{00000000-0008-0000-0100-00000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7" name="Picture 3453" hidden="1">
          <a:extLst>
            <a:ext uri="{FF2B5EF4-FFF2-40B4-BE49-F238E27FC236}">
              <a16:creationId xmlns:a16="http://schemas.microsoft.com/office/drawing/2014/main" id="{00000000-0008-0000-0100-00000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8" name="Picture 3458" hidden="1">
          <a:extLst>
            <a:ext uri="{FF2B5EF4-FFF2-40B4-BE49-F238E27FC236}">
              <a16:creationId xmlns:a16="http://schemas.microsoft.com/office/drawing/2014/main" id="{00000000-0008-0000-0100-00000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89" name="Picture 3811" hidden="1">
          <a:extLst>
            <a:ext uri="{FF2B5EF4-FFF2-40B4-BE49-F238E27FC236}">
              <a16:creationId xmlns:a16="http://schemas.microsoft.com/office/drawing/2014/main" id="{00000000-0008-0000-0100-00000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0" name="Picture 3813" hidden="1">
          <a:extLst>
            <a:ext uri="{FF2B5EF4-FFF2-40B4-BE49-F238E27FC236}">
              <a16:creationId xmlns:a16="http://schemas.microsoft.com/office/drawing/2014/main" id="{00000000-0008-0000-0100-00000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1" name="Picture 3453" hidden="1">
          <a:extLst>
            <a:ext uri="{FF2B5EF4-FFF2-40B4-BE49-F238E27FC236}">
              <a16:creationId xmlns:a16="http://schemas.microsoft.com/office/drawing/2014/main" id="{00000000-0008-0000-0100-00000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2" name="Picture 3458" hidden="1">
          <a:extLst>
            <a:ext uri="{FF2B5EF4-FFF2-40B4-BE49-F238E27FC236}">
              <a16:creationId xmlns:a16="http://schemas.microsoft.com/office/drawing/2014/main" id="{00000000-0008-0000-0100-00001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3" name="Picture 3811" hidden="1">
          <a:extLst>
            <a:ext uri="{FF2B5EF4-FFF2-40B4-BE49-F238E27FC236}">
              <a16:creationId xmlns:a16="http://schemas.microsoft.com/office/drawing/2014/main" id="{00000000-0008-0000-0100-00001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4" name="Picture 3812" hidden="1">
          <a:extLst>
            <a:ext uri="{FF2B5EF4-FFF2-40B4-BE49-F238E27FC236}">
              <a16:creationId xmlns:a16="http://schemas.microsoft.com/office/drawing/2014/main" id="{00000000-0008-0000-0100-00001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5" name="Picture 3813" hidden="1">
          <a:extLst>
            <a:ext uri="{FF2B5EF4-FFF2-40B4-BE49-F238E27FC236}">
              <a16:creationId xmlns:a16="http://schemas.microsoft.com/office/drawing/2014/main" id="{00000000-0008-0000-0100-00001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6" name="Picture 3453" hidden="1">
          <a:extLst>
            <a:ext uri="{FF2B5EF4-FFF2-40B4-BE49-F238E27FC236}">
              <a16:creationId xmlns:a16="http://schemas.microsoft.com/office/drawing/2014/main" id="{00000000-0008-0000-0100-00001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7" name="Picture 3458" hidden="1">
          <a:extLst>
            <a:ext uri="{FF2B5EF4-FFF2-40B4-BE49-F238E27FC236}">
              <a16:creationId xmlns:a16="http://schemas.microsoft.com/office/drawing/2014/main" id="{00000000-0008-0000-0100-00001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8" name="Picture 3811" hidden="1">
          <a:extLst>
            <a:ext uri="{FF2B5EF4-FFF2-40B4-BE49-F238E27FC236}">
              <a16:creationId xmlns:a16="http://schemas.microsoft.com/office/drawing/2014/main" id="{00000000-0008-0000-0100-00001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599" name="Picture 3812" hidden="1">
          <a:extLst>
            <a:ext uri="{FF2B5EF4-FFF2-40B4-BE49-F238E27FC236}">
              <a16:creationId xmlns:a16="http://schemas.microsoft.com/office/drawing/2014/main" id="{00000000-0008-0000-0100-00001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0" name="Picture 3813" hidden="1">
          <a:extLst>
            <a:ext uri="{FF2B5EF4-FFF2-40B4-BE49-F238E27FC236}">
              <a16:creationId xmlns:a16="http://schemas.microsoft.com/office/drawing/2014/main" id="{00000000-0008-0000-0100-00001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1" name="Picture 3453" hidden="1">
          <a:extLst>
            <a:ext uri="{FF2B5EF4-FFF2-40B4-BE49-F238E27FC236}">
              <a16:creationId xmlns:a16="http://schemas.microsoft.com/office/drawing/2014/main" id="{00000000-0008-0000-0100-00001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2" name="Picture 3458" hidden="1">
          <a:extLst>
            <a:ext uri="{FF2B5EF4-FFF2-40B4-BE49-F238E27FC236}">
              <a16:creationId xmlns:a16="http://schemas.microsoft.com/office/drawing/2014/main" id="{00000000-0008-0000-0100-00001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3" name="Picture 3811" hidden="1">
          <a:extLst>
            <a:ext uri="{FF2B5EF4-FFF2-40B4-BE49-F238E27FC236}">
              <a16:creationId xmlns:a16="http://schemas.microsoft.com/office/drawing/2014/main" id="{00000000-0008-0000-0100-00001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4" name="Picture 3812" hidden="1">
          <a:extLst>
            <a:ext uri="{FF2B5EF4-FFF2-40B4-BE49-F238E27FC236}">
              <a16:creationId xmlns:a16="http://schemas.microsoft.com/office/drawing/2014/main" id="{00000000-0008-0000-0100-00001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5" name="Picture 3813" hidden="1">
          <a:extLst>
            <a:ext uri="{FF2B5EF4-FFF2-40B4-BE49-F238E27FC236}">
              <a16:creationId xmlns:a16="http://schemas.microsoft.com/office/drawing/2014/main" id="{00000000-0008-0000-0100-00001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6" name="Picture 3453" hidden="1">
          <a:extLst>
            <a:ext uri="{FF2B5EF4-FFF2-40B4-BE49-F238E27FC236}">
              <a16:creationId xmlns:a16="http://schemas.microsoft.com/office/drawing/2014/main" id="{00000000-0008-0000-0100-00001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7" name="Picture 3458" hidden="1">
          <a:extLst>
            <a:ext uri="{FF2B5EF4-FFF2-40B4-BE49-F238E27FC236}">
              <a16:creationId xmlns:a16="http://schemas.microsoft.com/office/drawing/2014/main" id="{00000000-0008-0000-0100-00001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08" name="Picture 3811" hidden="1">
          <a:extLst>
            <a:ext uri="{FF2B5EF4-FFF2-40B4-BE49-F238E27FC236}">
              <a16:creationId xmlns:a16="http://schemas.microsoft.com/office/drawing/2014/main" id="{00000000-0008-0000-0100-00002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09" name="Picture 3393" hidden="1">
          <a:extLst>
            <a:ext uri="{FF2B5EF4-FFF2-40B4-BE49-F238E27FC236}">
              <a16:creationId xmlns:a16="http://schemas.microsoft.com/office/drawing/2014/main" id="{00000000-0008-0000-0100-00002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0" name="Picture 3398" hidden="1">
          <a:extLst>
            <a:ext uri="{FF2B5EF4-FFF2-40B4-BE49-F238E27FC236}">
              <a16:creationId xmlns:a16="http://schemas.microsoft.com/office/drawing/2014/main" id="{00000000-0008-0000-0100-00002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1" name="Picture 3793" hidden="1">
          <a:extLst>
            <a:ext uri="{FF2B5EF4-FFF2-40B4-BE49-F238E27FC236}">
              <a16:creationId xmlns:a16="http://schemas.microsoft.com/office/drawing/2014/main" id="{00000000-0008-0000-0100-00002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2" name="Picture 3794" hidden="1">
          <a:extLst>
            <a:ext uri="{FF2B5EF4-FFF2-40B4-BE49-F238E27FC236}">
              <a16:creationId xmlns:a16="http://schemas.microsoft.com/office/drawing/2014/main" id="{00000000-0008-0000-0100-00002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3" name="Picture 3795" hidden="1">
          <a:extLst>
            <a:ext uri="{FF2B5EF4-FFF2-40B4-BE49-F238E27FC236}">
              <a16:creationId xmlns:a16="http://schemas.microsoft.com/office/drawing/2014/main" id="{00000000-0008-0000-0100-00002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4" name="Picture 3423" hidden="1">
          <a:extLst>
            <a:ext uri="{FF2B5EF4-FFF2-40B4-BE49-F238E27FC236}">
              <a16:creationId xmlns:a16="http://schemas.microsoft.com/office/drawing/2014/main" id="{00000000-0008-0000-0100-00002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5" name="Picture 3428" hidden="1">
          <a:extLst>
            <a:ext uri="{FF2B5EF4-FFF2-40B4-BE49-F238E27FC236}">
              <a16:creationId xmlns:a16="http://schemas.microsoft.com/office/drawing/2014/main" id="{00000000-0008-0000-0100-00002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6" name="Picture 3802" hidden="1">
          <a:extLst>
            <a:ext uri="{FF2B5EF4-FFF2-40B4-BE49-F238E27FC236}">
              <a16:creationId xmlns:a16="http://schemas.microsoft.com/office/drawing/2014/main" id="{00000000-0008-0000-0100-00002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7" name="Picture 3803" hidden="1">
          <a:extLst>
            <a:ext uri="{FF2B5EF4-FFF2-40B4-BE49-F238E27FC236}">
              <a16:creationId xmlns:a16="http://schemas.microsoft.com/office/drawing/2014/main" id="{00000000-0008-0000-0100-00002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8" name="Picture 3804" hidden="1">
          <a:extLst>
            <a:ext uri="{FF2B5EF4-FFF2-40B4-BE49-F238E27FC236}">
              <a16:creationId xmlns:a16="http://schemas.microsoft.com/office/drawing/2014/main" id="{00000000-0008-0000-0100-00002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19" name="Picture 3468" hidden="1">
          <a:extLst>
            <a:ext uri="{FF2B5EF4-FFF2-40B4-BE49-F238E27FC236}">
              <a16:creationId xmlns:a16="http://schemas.microsoft.com/office/drawing/2014/main" id="{00000000-0008-0000-0100-00002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0" name="Picture 3814" hidden="1">
          <a:extLst>
            <a:ext uri="{FF2B5EF4-FFF2-40B4-BE49-F238E27FC236}">
              <a16:creationId xmlns:a16="http://schemas.microsoft.com/office/drawing/2014/main" id="{00000000-0008-0000-0100-00002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1" name="Picture 3815" hidden="1">
          <a:extLst>
            <a:ext uri="{FF2B5EF4-FFF2-40B4-BE49-F238E27FC236}">
              <a16:creationId xmlns:a16="http://schemas.microsoft.com/office/drawing/2014/main" id="{00000000-0008-0000-0100-00002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2" name="Picture 3816" hidden="1">
          <a:extLst>
            <a:ext uri="{FF2B5EF4-FFF2-40B4-BE49-F238E27FC236}">
              <a16:creationId xmlns:a16="http://schemas.microsoft.com/office/drawing/2014/main" id="{00000000-0008-0000-0100-00002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3" name="Picture 3453" hidden="1">
          <a:extLst>
            <a:ext uri="{FF2B5EF4-FFF2-40B4-BE49-F238E27FC236}">
              <a16:creationId xmlns:a16="http://schemas.microsoft.com/office/drawing/2014/main" id="{00000000-0008-0000-0100-00002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4" name="Picture 3458" hidden="1">
          <a:extLst>
            <a:ext uri="{FF2B5EF4-FFF2-40B4-BE49-F238E27FC236}">
              <a16:creationId xmlns:a16="http://schemas.microsoft.com/office/drawing/2014/main" id="{00000000-0008-0000-0100-00003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5" name="Picture 3811" hidden="1">
          <a:extLst>
            <a:ext uri="{FF2B5EF4-FFF2-40B4-BE49-F238E27FC236}">
              <a16:creationId xmlns:a16="http://schemas.microsoft.com/office/drawing/2014/main" id="{00000000-0008-0000-0100-00003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6" name="Picture 3812" hidden="1">
          <a:extLst>
            <a:ext uri="{FF2B5EF4-FFF2-40B4-BE49-F238E27FC236}">
              <a16:creationId xmlns:a16="http://schemas.microsoft.com/office/drawing/2014/main" id="{00000000-0008-0000-0100-00003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7" name="Picture 3813" hidden="1">
          <a:extLst>
            <a:ext uri="{FF2B5EF4-FFF2-40B4-BE49-F238E27FC236}">
              <a16:creationId xmlns:a16="http://schemas.microsoft.com/office/drawing/2014/main" id="{00000000-0008-0000-0100-00003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8" name="Picture 3453" hidden="1">
          <a:extLst>
            <a:ext uri="{FF2B5EF4-FFF2-40B4-BE49-F238E27FC236}">
              <a16:creationId xmlns:a16="http://schemas.microsoft.com/office/drawing/2014/main" id="{00000000-0008-0000-0100-00003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29" name="Picture 3458" hidden="1">
          <a:extLst>
            <a:ext uri="{FF2B5EF4-FFF2-40B4-BE49-F238E27FC236}">
              <a16:creationId xmlns:a16="http://schemas.microsoft.com/office/drawing/2014/main" id="{00000000-0008-0000-0100-00003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0" name="Picture 3811" hidden="1">
          <a:extLst>
            <a:ext uri="{FF2B5EF4-FFF2-40B4-BE49-F238E27FC236}">
              <a16:creationId xmlns:a16="http://schemas.microsoft.com/office/drawing/2014/main" id="{00000000-0008-0000-0100-00003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1" name="Picture 3812" hidden="1">
          <a:extLst>
            <a:ext uri="{FF2B5EF4-FFF2-40B4-BE49-F238E27FC236}">
              <a16:creationId xmlns:a16="http://schemas.microsoft.com/office/drawing/2014/main" id="{00000000-0008-0000-0100-00003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2" name="Picture 3813" hidden="1">
          <a:extLst>
            <a:ext uri="{FF2B5EF4-FFF2-40B4-BE49-F238E27FC236}">
              <a16:creationId xmlns:a16="http://schemas.microsoft.com/office/drawing/2014/main" id="{00000000-0008-0000-0100-00003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3" name="Picture 3453" hidden="1">
          <a:extLst>
            <a:ext uri="{FF2B5EF4-FFF2-40B4-BE49-F238E27FC236}">
              <a16:creationId xmlns:a16="http://schemas.microsoft.com/office/drawing/2014/main" id="{00000000-0008-0000-0100-00003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4" name="Picture 3458" hidden="1">
          <a:extLst>
            <a:ext uri="{FF2B5EF4-FFF2-40B4-BE49-F238E27FC236}">
              <a16:creationId xmlns:a16="http://schemas.microsoft.com/office/drawing/2014/main" id="{00000000-0008-0000-0100-00003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5" name="Picture 3811" hidden="1">
          <a:extLst>
            <a:ext uri="{FF2B5EF4-FFF2-40B4-BE49-F238E27FC236}">
              <a16:creationId xmlns:a16="http://schemas.microsoft.com/office/drawing/2014/main" id="{00000000-0008-0000-0100-00003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6" name="Picture 3812" hidden="1">
          <a:extLst>
            <a:ext uri="{FF2B5EF4-FFF2-40B4-BE49-F238E27FC236}">
              <a16:creationId xmlns:a16="http://schemas.microsoft.com/office/drawing/2014/main" id="{00000000-0008-0000-0100-00003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7" name="Picture 3813" hidden="1">
          <a:extLst>
            <a:ext uri="{FF2B5EF4-FFF2-40B4-BE49-F238E27FC236}">
              <a16:creationId xmlns:a16="http://schemas.microsoft.com/office/drawing/2014/main" id="{00000000-0008-0000-0100-00003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8" name="Picture 3453" hidden="1">
          <a:extLst>
            <a:ext uri="{FF2B5EF4-FFF2-40B4-BE49-F238E27FC236}">
              <a16:creationId xmlns:a16="http://schemas.microsoft.com/office/drawing/2014/main" id="{00000000-0008-0000-0100-00003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39" name="Picture 3458" hidden="1">
          <a:extLst>
            <a:ext uri="{FF2B5EF4-FFF2-40B4-BE49-F238E27FC236}">
              <a16:creationId xmlns:a16="http://schemas.microsoft.com/office/drawing/2014/main" id="{00000000-0008-0000-0100-00003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0" name="Picture 3811" hidden="1">
          <a:extLst>
            <a:ext uri="{FF2B5EF4-FFF2-40B4-BE49-F238E27FC236}">
              <a16:creationId xmlns:a16="http://schemas.microsoft.com/office/drawing/2014/main" id="{00000000-0008-0000-0100-00004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1" name="Picture 3812" hidden="1">
          <a:extLst>
            <a:ext uri="{FF2B5EF4-FFF2-40B4-BE49-F238E27FC236}">
              <a16:creationId xmlns:a16="http://schemas.microsoft.com/office/drawing/2014/main" id="{00000000-0008-0000-0100-00004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2" name="Picture 3813" hidden="1">
          <a:extLst>
            <a:ext uri="{FF2B5EF4-FFF2-40B4-BE49-F238E27FC236}">
              <a16:creationId xmlns:a16="http://schemas.microsoft.com/office/drawing/2014/main" id="{00000000-0008-0000-0100-00004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3" name="Picture 3453" hidden="1">
          <a:extLst>
            <a:ext uri="{FF2B5EF4-FFF2-40B4-BE49-F238E27FC236}">
              <a16:creationId xmlns:a16="http://schemas.microsoft.com/office/drawing/2014/main" id="{00000000-0008-0000-0100-00004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4" name="Picture 3458" hidden="1">
          <a:extLst>
            <a:ext uri="{FF2B5EF4-FFF2-40B4-BE49-F238E27FC236}">
              <a16:creationId xmlns:a16="http://schemas.microsoft.com/office/drawing/2014/main" id="{00000000-0008-0000-0100-00004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5" name="Picture 3811" hidden="1">
          <a:extLst>
            <a:ext uri="{FF2B5EF4-FFF2-40B4-BE49-F238E27FC236}">
              <a16:creationId xmlns:a16="http://schemas.microsoft.com/office/drawing/2014/main" id="{00000000-0008-0000-0100-00004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6" name="Picture 3812" hidden="1">
          <a:extLst>
            <a:ext uri="{FF2B5EF4-FFF2-40B4-BE49-F238E27FC236}">
              <a16:creationId xmlns:a16="http://schemas.microsoft.com/office/drawing/2014/main" id="{00000000-0008-0000-0100-00004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7" name="Picture 3813" hidden="1">
          <a:extLst>
            <a:ext uri="{FF2B5EF4-FFF2-40B4-BE49-F238E27FC236}">
              <a16:creationId xmlns:a16="http://schemas.microsoft.com/office/drawing/2014/main" id="{00000000-0008-0000-0100-00004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8" name="Picture 3383" hidden="1">
          <a:extLst>
            <a:ext uri="{FF2B5EF4-FFF2-40B4-BE49-F238E27FC236}">
              <a16:creationId xmlns:a16="http://schemas.microsoft.com/office/drawing/2014/main" id="{00000000-0008-0000-0100-00004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49" name="Picture 3388" hidden="1">
          <a:extLst>
            <a:ext uri="{FF2B5EF4-FFF2-40B4-BE49-F238E27FC236}">
              <a16:creationId xmlns:a16="http://schemas.microsoft.com/office/drawing/2014/main" id="{00000000-0008-0000-0100-00004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50" name="Picture 3790" hidden="1">
          <a:extLst>
            <a:ext uri="{FF2B5EF4-FFF2-40B4-BE49-F238E27FC236}">
              <a16:creationId xmlns:a16="http://schemas.microsoft.com/office/drawing/2014/main" id="{00000000-0008-0000-0100-00004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6651" name="Picture 3791" hidden="1">
          <a:extLst>
            <a:ext uri="{FF2B5EF4-FFF2-40B4-BE49-F238E27FC236}">
              <a16:creationId xmlns:a16="http://schemas.microsoft.com/office/drawing/2014/main" id="{00000000-0008-0000-0100-00004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52" name="Picture 3393" hidden="1">
          <a:extLst>
            <a:ext uri="{FF2B5EF4-FFF2-40B4-BE49-F238E27FC236}">
              <a16:creationId xmlns:a16="http://schemas.microsoft.com/office/drawing/2014/main" id="{00000000-0008-0000-0100-00004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53" name="Picture 3398" hidden="1">
          <a:extLst>
            <a:ext uri="{FF2B5EF4-FFF2-40B4-BE49-F238E27FC236}">
              <a16:creationId xmlns:a16="http://schemas.microsoft.com/office/drawing/2014/main" id="{00000000-0008-0000-0100-00004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54" name="Picture 3793" hidden="1">
          <a:extLst>
            <a:ext uri="{FF2B5EF4-FFF2-40B4-BE49-F238E27FC236}">
              <a16:creationId xmlns:a16="http://schemas.microsoft.com/office/drawing/2014/main" id="{00000000-0008-0000-0100-00004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55" name="Picture 3794" hidden="1">
          <a:extLst>
            <a:ext uri="{FF2B5EF4-FFF2-40B4-BE49-F238E27FC236}">
              <a16:creationId xmlns:a16="http://schemas.microsoft.com/office/drawing/2014/main" id="{00000000-0008-0000-0100-00004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56" name="Picture 3795" hidden="1">
          <a:extLst>
            <a:ext uri="{FF2B5EF4-FFF2-40B4-BE49-F238E27FC236}">
              <a16:creationId xmlns:a16="http://schemas.microsoft.com/office/drawing/2014/main" id="{00000000-0008-0000-0100-00005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57" name="Picture 3423" hidden="1">
          <a:extLst>
            <a:ext uri="{FF2B5EF4-FFF2-40B4-BE49-F238E27FC236}">
              <a16:creationId xmlns:a16="http://schemas.microsoft.com/office/drawing/2014/main" id="{00000000-0008-0000-0100-00005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58" name="Picture 3428" hidden="1">
          <a:extLst>
            <a:ext uri="{FF2B5EF4-FFF2-40B4-BE49-F238E27FC236}">
              <a16:creationId xmlns:a16="http://schemas.microsoft.com/office/drawing/2014/main" id="{00000000-0008-0000-0100-00005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59" name="Picture 3802" hidden="1">
          <a:extLst>
            <a:ext uri="{FF2B5EF4-FFF2-40B4-BE49-F238E27FC236}">
              <a16:creationId xmlns:a16="http://schemas.microsoft.com/office/drawing/2014/main" id="{00000000-0008-0000-0100-00005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0" name="Picture 3803" hidden="1">
          <a:extLst>
            <a:ext uri="{FF2B5EF4-FFF2-40B4-BE49-F238E27FC236}">
              <a16:creationId xmlns:a16="http://schemas.microsoft.com/office/drawing/2014/main" id="{00000000-0008-0000-0100-00005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1" name="Picture 3804" hidden="1">
          <a:extLst>
            <a:ext uri="{FF2B5EF4-FFF2-40B4-BE49-F238E27FC236}">
              <a16:creationId xmlns:a16="http://schemas.microsoft.com/office/drawing/2014/main" id="{00000000-0008-0000-0100-00005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2" name="Picture 3463" hidden="1">
          <a:extLst>
            <a:ext uri="{FF2B5EF4-FFF2-40B4-BE49-F238E27FC236}">
              <a16:creationId xmlns:a16="http://schemas.microsoft.com/office/drawing/2014/main" id="{00000000-0008-0000-0100-00005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3" name="Picture 3468" hidden="1">
          <a:extLst>
            <a:ext uri="{FF2B5EF4-FFF2-40B4-BE49-F238E27FC236}">
              <a16:creationId xmlns:a16="http://schemas.microsoft.com/office/drawing/2014/main" id="{00000000-0008-0000-0100-00005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4" name="Picture 3814" hidden="1">
          <a:extLst>
            <a:ext uri="{FF2B5EF4-FFF2-40B4-BE49-F238E27FC236}">
              <a16:creationId xmlns:a16="http://schemas.microsoft.com/office/drawing/2014/main" id="{00000000-0008-0000-0100-00005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5" name="Picture 3815" hidden="1">
          <a:extLst>
            <a:ext uri="{FF2B5EF4-FFF2-40B4-BE49-F238E27FC236}">
              <a16:creationId xmlns:a16="http://schemas.microsoft.com/office/drawing/2014/main" id="{00000000-0008-0000-0100-00005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6" name="Picture 3816" hidden="1">
          <a:extLst>
            <a:ext uri="{FF2B5EF4-FFF2-40B4-BE49-F238E27FC236}">
              <a16:creationId xmlns:a16="http://schemas.microsoft.com/office/drawing/2014/main" id="{00000000-0008-0000-0100-00005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7" name="Picture 3453" hidden="1">
          <a:extLst>
            <a:ext uri="{FF2B5EF4-FFF2-40B4-BE49-F238E27FC236}">
              <a16:creationId xmlns:a16="http://schemas.microsoft.com/office/drawing/2014/main" id="{00000000-0008-0000-0100-00005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8" name="Picture 3458" hidden="1">
          <a:extLst>
            <a:ext uri="{FF2B5EF4-FFF2-40B4-BE49-F238E27FC236}">
              <a16:creationId xmlns:a16="http://schemas.microsoft.com/office/drawing/2014/main" id="{00000000-0008-0000-0100-00005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69" name="Picture 3811" hidden="1">
          <a:extLst>
            <a:ext uri="{FF2B5EF4-FFF2-40B4-BE49-F238E27FC236}">
              <a16:creationId xmlns:a16="http://schemas.microsoft.com/office/drawing/2014/main" id="{00000000-0008-0000-0100-00005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0" name="Picture 3812" hidden="1">
          <a:extLst>
            <a:ext uri="{FF2B5EF4-FFF2-40B4-BE49-F238E27FC236}">
              <a16:creationId xmlns:a16="http://schemas.microsoft.com/office/drawing/2014/main" id="{00000000-0008-0000-0100-00005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1" name="Picture 3813" hidden="1">
          <a:extLst>
            <a:ext uri="{FF2B5EF4-FFF2-40B4-BE49-F238E27FC236}">
              <a16:creationId xmlns:a16="http://schemas.microsoft.com/office/drawing/2014/main" id="{00000000-0008-0000-0100-00005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2" name="Picture 3453" hidden="1">
          <a:extLst>
            <a:ext uri="{FF2B5EF4-FFF2-40B4-BE49-F238E27FC236}">
              <a16:creationId xmlns:a16="http://schemas.microsoft.com/office/drawing/2014/main" id="{00000000-0008-0000-0100-00006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3" name="Picture 3458" hidden="1">
          <a:extLst>
            <a:ext uri="{FF2B5EF4-FFF2-40B4-BE49-F238E27FC236}">
              <a16:creationId xmlns:a16="http://schemas.microsoft.com/office/drawing/2014/main" id="{00000000-0008-0000-0100-00006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4" name="Picture 3811" hidden="1">
          <a:extLst>
            <a:ext uri="{FF2B5EF4-FFF2-40B4-BE49-F238E27FC236}">
              <a16:creationId xmlns:a16="http://schemas.microsoft.com/office/drawing/2014/main" id="{00000000-0008-0000-0100-00006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5" name="Picture 3812" hidden="1">
          <a:extLst>
            <a:ext uri="{FF2B5EF4-FFF2-40B4-BE49-F238E27FC236}">
              <a16:creationId xmlns:a16="http://schemas.microsoft.com/office/drawing/2014/main" id="{00000000-0008-0000-0100-00006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6" name="Picture 3813" hidden="1">
          <a:extLst>
            <a:ext uri="{FF2B5EF4-FFF2-40B4-BE49-F238E27FC236}">
              <a16:creationId xmlns:a16="http://schemas.microsoft.com/office/drawing/2014/main" id="{00000000-0008-0000-0100-00006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7" name="Picture 3453" hidden="1">
          <a:extLst>
            <a:ext uri="{FF2B5EF4-FFF2-40B4-BE49-F238E27FC236}">
              <a16:creationId xmlns:a16="http://schemas.microsoft.com/office/drawing/2014/main" id="{00000000-0008-0000-0100-00006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8" name="Picture 3458" hidden="1">
          <a:extLst>
            <a:ext uri="{FF2B5EF4-FFF2-40B4-BE49-F238E27FC236}">
              <a16:creationId xmlns:a16="http://schemas.microsoft.com/office/drawing/2014/main" id="{00000000-0008-0000-0100-00006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79" name="Picture 3811" hidden="1">
          <a:extLst>
            <a:ext uri="{FF2B5EF4-FFF2-40B4-BE49-F238E27FC236}">
              <a16:creationId xmlns:a16="http://schemas.microsoft.com/office/drawing/2014/main" id="{00000000-0008-0000-0100-00006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0" name="Picture 3812" hidden="1">
          <a:extLst>
            <a:ext uri="{FF2B5EF4-FFF2-40B4-BE49-F238E27FC236}">
              <a16:creationId xmlns:a16="http://schemas.microsoft.com/office/drawing/2014/main" id="{00000000-0008-0000-0100-00006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1" name="Picture 3813" hidden="1">
          <a:extLst>
            <a:ext uri="{FF2B5EF4-FFF2-40B4-BE49-F238E27FC236}">
              <a16:creationId xmlns:a16="http://schemas.microsoft.com/office/drawing/2014/main" id="{00000000-0008-0000-0100-00006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2" name="Picture 3453" hidden="1">
          <a:extLst>
            <a:ext uri="{FF2B5EF4-FFF2-40B4-BE49-F238E27FC236}">
              <a16:creationId xmlns:a16="http://schemas.microsoft.com/office/drawing/2014/main" id="{00000000-0008-0000-0100-00006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3" name="Picture 3458" hidden="1">
          <a:extLst>
            <a:ext uri="{FF2B5EF4-FFF2-40B4-BE49-F238E27FC236}">
              <a16:creationId xmlns:a16="http://schemas.microsoft.com/office/drawing/2014/main" id="{00000000-0008-0000-0100-00006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4" name="Picture 3811" hidden="1">
          <a:extLst>
            <a:ext uri="{FF2B5EF4-FFF2-40B4-BE49-F238E27FC236}">
              <a16:creationId xmlns:a16="http://schemas.microsoft.com/office/drawing/2014/main" id="{00000000-0008-0000-0100-00006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5" name="Picture 3812" hidden="1">
          <a:extLst>
            <a:ext uri="{FF2B5EF4-FFF2-40B4-BE49-F238E27FC236}">
              <a16:creationId xmlns:a16="http://schemas.microsoft.com/office/drawing/2014/main" id="{00000000-0008-0000-0100-00006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6" name="Picture 3813" hidden="1">
          <a:extLst>
            <a:ext uri="{FF2B5EF4-FFF2-40B4-BE49-F238E27FC236}">
              <a16:creationId xmlns:a16="http://schemas.microsoft.com/office/drawing/2014/main" id="{00000000-0008-0000-0100-00006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7" name="Picture 3453" hidden="1">
          <a:extLst>
            <a:ext uri="{FF2B5EF4-FFF2-40B4-BE49-F238E27FC236}">
              <a16:creationId xmlns:a16="http://schemas.microsoft.com/office/drawing/2014/main" id="{00000000-0008-0000-0100-00006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8" name="Picture 3458" hidden="1">
          <a:extLst>
            <a:ext uri="{FF2B5EF4-FFF2-40B4-BE49-F238E27FC236}">
              <a16:creationId xmlns:a16="http://schemas.microsoft.com/office/drawing/2014/main" id="{00000000-0008-0000-0100-00007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6689" name="Picture 3811" hidden="1">
          <a:extLst>
            <a:ext uri="{FF2B5EF4-FFF2-40B4-BE49-F238E27FC236}">
              <a16:creationId xmlns:a16="http://schemas.microsoft.com/office/drawing/2014/main" id="{00000000-0008-0000-0100-00007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0" name="Picture 3393" hidden="1">
          <a:extLst>
            <a:ext uri="{FF2B5EF4-FFF2-40B4-BE49-F238E27FC236}">
              <a16:creationId xmlns:a16="http://schemas.microsoft.com/office/drawing/2014/main" id="{00000000-0008-0000-0100-00007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1" name="Picture 3398" hidden="1">
          <a:extLst>
            <a:ext uri="{FF2B5EF4-FFF2-40B4-BE49-F238E27FC236}">
              <a16:creationId xmlns:a16="http://schemas.microsoft.com/office/drawing/2014/main" id="{00000000-0008-0000-0100-00007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2" name="Picture 3793" hidden="1">
          <a:extLst>
            <a:ext uri="{FF2B5EF4-FFF2-40B4-BE49-F238E27FC236}">
              <a16:creationId xmlns:a16="http://schemas.microsoft.com/office/drawing/2014/main" id="{00000000-0008-0000-0100-00007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3" name="Picture 3794" hidden="1">
          <a:extLst>
            <a:ext uri="{FF2B5EF4-FFF2-40B4-BE49-F238E27FC236}">
              <a16:creationId xmlns:a16="http://schemas.microsoft.com/office/drawing/2014/main" id="{00000000-0008-0000-0100-00007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4" name="Picture 3795" hidden="1">
          <a:extLst>
            <a:ext uri="{FF2B5EF4-FFF2-40B4-BE49-F238E27FC236}">
              <a16:creationId xmlns:a16="http://schemas.microsoft.com/office/drawing/2014/main" id="{00000000-0008-0000-0100-00007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5" name="Picture 3423" hidden="1">
          <a:extLst>
            <a:ext uri="{FF2B5EF4-FFF2-40B4-BE49-F238E27FC236}">
              <a16:creationId xmlns:a16="http://schemas.microsoft.com/office/drawing/2014/main" id="{00000000-0008-0000-0100-00007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6" name="Picture 3428" hidden="1">
          <a:extLst>
            <a:ext uri="{FF2B5EF4-FFF2-40B4-BE49-F238E27FC236}">
              <a16:creationId xmlns:a16="http://schemas.microsoft.com/office/drawing/2014/main" id="{00000000-0008-0000-0100-00007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7" name="Picture 3802" hidden="1">
          <a:extLst>
            <a:ext uri="{FF2B5EF4-FFF2-40B4-BE49-F238E27FC236}">
              <a16:creationId xmlns:a16="http://schemas.microsoft.com/office/drawing/2014/main" id="{00000000-0008-0000-0100-00007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8" name="Picture 3803" hidden="1">
          <a:extLst>
            <a:ext uri="{FF2B5EF4-FFF2-40B4-BE49-F238E27FC236}">
              <a16:creationId xmlns:a16="http://schemas.microsoft.com/office/drawing/2014/main" id="{00000000-0008-0000-0100-00007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699" name="Picture 3804" hidden="1">
          <a:extLst>
            <a:ext uri="{FF2B5EF4-FFF2-40B4-BE49-F238E27FC236}">
              <a16:creationId xmlns:a16="http://schemas.microsoft.com/office/drawing/2014/main" id="{00000000-0008-0000-0100-00007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0" name="Picture 3463" hidden="1">
          <a:extLst>
            <a:ext uri="{FF2B5EF4-FFF2-40B4-BE49-F238E27FC236}">
              <a16:creationId xmlns:a16="http://schemas.microsoft.com/office/drawing/2014/main" id="{00000000-0008-0000-0100-00007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1" name="Picture 3468" hidden="1">
          <a:extLst>
            <a:ext uri="{FF2B5EF4-FFF2-40B4-BE49-F238E27FC236}">
              <a16:creationId xmlns:a16="http://schemas.microsoft.com/office/drawing/2014/main" id="{00000000-0008-0000-0100-00007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2" name="Picture 3814" hidden="1">
          <a:extLst>
            <a:ext uri="{FF2B5EF4-FFF2-40B4-BE49-F238E27FC236}">
              <a16:creationId xmlns:a16="http://schemas.microsoft.com/office/drawing/2014/main" id="{00000000-0008-0000-0100-00007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3" name="Picture 3815" hidden="1">
          <a:extLst>
            <a:ext uri="{FF2B5EF4-FFF2-40B4-BE49-F238E27FC236}">
              <a16:creationId xmlns:a16="http://schemas.microsoft.com/office/drawing/2014/main" id="{00000000-0008-0000-0100-00007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4" name="Picture 3816" hidden="1">
          <a:extLst>
            <a:ext uri="{FF2B5EF4-FFF2-40B4-BE49-F238E27FC236}">
              <a16:creationId xmlns:a16="http://schemas.microsoft.com/office/drawing/2014/main" id="{00000000-0008-0000-0100-00008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5" name="Picture 3453" hidden="1">
          <a:extLst>
            <a:ext uri="{FF2B5EF4-FFF2-40B4-BE49-F238E27FC236}">
              <a16:creationId xmlns:a16="http://schemas.microsoft.com/office/drawing/2014/main" id="{00000000-0008-0000-0100-00008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6" name="Picture 3458" hidden="1">
          <a:extLst>
            <a:ext uri="{FF2B5EF4-FFF2-40B4-BE49-F238E27FC236}">
              <a16:creationId xmlns:a16="http://schemas.microsoft.com/office/drawing/2014/main" id="{00000000-0008-0000-0100-00008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7" name="Picture 3811" hidden="1">
          <a:extLst>
            <a:ext uri="{FF2B5EF4-FFF2-40B4-BE49-F238E27FC236}">
              <a16:creationId xmlns:a16="http://schemas.microsoft.com/office/drawing/2014/main" id="{00000000-0008-0000-0100-00008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8" name="Picture 3812" hidden="1">
          <a:extLst>
            <a:ext uri="{FF2B5EF4-FFF2-40B4-BE49-F238E27FC236}">
              <a16:creationId xmlns:a16="http://schemas.microsoft.com/office/drawing/2014/main" id="{00000000-0008-0000-0100-00008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09" name="Picture 3813" hidden="1">
          <a:extLst>
            <a:ext uri="{FF2B5EF4-FFF2-40B4-BE49-F238E27FC236}">
              <a16:creationId xmlns:a16="http://schemas.microsoft.com/office/drawing/2014/main" id="{00000000-0008-0000-0100-00008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0" name="Picture 3453" hidden="1">
          <a:extLst>
            <a:ext uri="{FF2B5EF4-FFF2-40B4-BE49-F238E27FC236}">
              <a16:creationId xmlns:a16="http://schemas.microsoft.com/office/drawing/2014/main" id="{00000000-0008-0000-0100-00008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1" name="Picture 3458" hidden="1">
          <a:extLst>
            <a:ext uri="{FF2B5EF4-FFF2-40B4-BE49-F238E27FC236}">
              <a16:creationId xmlns:a16="http://schemas.microsoft.com/office/drawing/2014/main" id="{00000000-0008-0000-0100-00008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2" name="Picture 3393" hidden="1">
          <a:extLst>
            <a:ext uri="{FF2B5EF4-FFF2-40B4-BE49-F238E27FC236}">
              <a16:creationId xmlns:a16="http://schemas.microsoft.com/office/drawing/2014/main" id="{00000000-0008-0000-0100-00008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3" name="Picture 3398" hidden="1">
          <a:extLst>
            <a:ext uri="{FF2B5EF4-FFF2-40B4-BE49-F238E27FC236}">
              <a16:creationId xmlns:a16="http://schemas.microsoft.com/office/drawing/2014/main" id="{00000000-0008-0000-0100-00008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4" name="Picture 3793" hidden="1">
          <a:extLst>
            <a:ext uri="{FF2B5EF4-FFF2-40B4-BE49-F238E27FC236}">
              <a16:creationId xmlns:a16="http://schemas.microsoft.com/office/drawing/2014/main" id="{00000000-0008-0000-0100-00008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5" name="Picture 3794" hidden="1">
          <a:extLst>
            <a:ext uri="{FF2B5EF4-FFF2-40B4-BE49-F238E27FC236}">
              <a16:creationId xmlns:a16="http://schemas.microsoft.com/office/drawing/2014/main" id="{00000000-0008-0000-0100-00008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6" name="Picture 3795" hidden="1">
          <a:extLst>
            <a:ext uri="{FF2B5EF4-FFF2-40B4-BE49-F238E27FC236}">
              <a16:creationId xmlns:a16="http://schemas.microsoft.com/office/drawing/2014/main" id="{00000000-0008-0000-0100-00008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7" name="Picture 3423" hidden="1">
          <a:extLst>
            <a:ext uri="{FF2B5EF4-FFF2-40B4-BE49-F238E27FC236}">
              <a16:creationId xmlns:a16="http://schemas.microsoft.com/office/drawing/2014/main" id="{00000000-0008-0000-0100-00008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8" name="Picture 3428" hidden="1">
          <a:extLst>
            <a:ext uri="{FF2B5EF4-FFF2-40B4-BE49-F238E27FC236}">
              <a16:creationId xmlns:a16="http://schemas.microsoft.com/office/drawing/2014/main" id="{00000000-0008-0000-0100-00008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19" name="Picture 3802" hidden="1">
          <a:extLst>
            <a:ext uri="{FF2B5EF4-FFF2-40B4-BE49-F238E27FC236}">
              <a16:creationId xmlns:a16="http://schemas.microsoft.com/office/drawing/2014/main" id="{00000000-0008-0000-0100-00008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0" name="Picture 3803" hidden="1">
          <a:extLst>
            <a:ext uri="{FF2B5EF4-FFF2-40B4-BE49-F238E27FC236}">
              <a16:creationId xmlns:a16="http://schemas.microsoft.com/office/drawing/2014/main" id="{00000000-0008-0000-0100-00009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1" name="Picture 3804" hidden="1">
          <a:extLst>
            <a:ext uri="{FF2B5EF4-FFF2-40B4-BE49-F238E27FC236}">
              <a16:creationId xmlns:a16="http://schemas.microsoft.com/office/drawing/2014/main" id="{00000000-0008-0000-0100-00009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2" name="Picture 3463" hidden="1">
          <a:extLst>
            <a:ext uri="{FF2B5EF4-FFF2-40B4-BE49-F238E27FC236}">
              <a16:creationId xmlns:a16="http://schemas.microsoft.com/office/drawing/2014/main" id="{00000000-0008-0000-0100-00009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3" name="Picture 3468" hidden="1">
          <a:extLst>
            <a:ext uri="{FF2B5EF4-FFF2-40B4-BE49-F238E27FC236}">
              <a16:creationId xmlns:a16="http://schemas.microsoft.com/office/drawing/2014/main" id="{00000000-0008-0000-0100-00009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4" name="Picture 3814" hidden="1">
          <a:extLst>
            <a:ext uri="{FF2B5EF4-FFF2-40B4-BE49-F238E27FC236}">
              <a16:creationId xmlns:a16="http://schemas.microsoft.com/office/drawing/2014/main" id="{00000000-0008-0000-0100-00009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5" name="Picture 3815" hidden="1">
          <a:extLst>
            <a:ext uri="{FF2B5EF4-FFF2-40B4-BE49-F238E27FC236}">
              <a16:creationId xmlns:a16="http://schemas.microsoft.com/office/drawing/2014/main" id="{00000000-0008-0000-0100-00009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6" name="Picture 3816" hidden="1">
          <a:extLst>
            <a:ext uri="{FF2B5EF4-FFF2-40B4-BE49-F238E27FC236}">
              <a16:creationId xmlns:a16="http://schemas.microsoft.com/office/drawing/2014/main" id="{00000000-0008-0000-0100-00009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7" name="Picture 3453" hidden="1">
          <a:extLst>
            <a:ext uri="{FF2B5EF4-FFF2-40B4-BE49-F238E27FC236}">
              <a16:creationId xmlns:a16="http://schemas.microsoft.com/office/drawing/2014/main" id="{00000000-0008-0000-0100-00009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8" name="Picture 3458" hidden="1">
          <a:extLst>
            <a:ext uri="{FF2B5EF4-FFF2-40B4-BE49-F238E27FC236}">
              <a16:creationId xmlns:a16="http://schemas.microsoft.com/office/drawing/2014/main" id="{00000000-0008-0000-0100-00009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29" name="Picture 3811" hidden="1">
          <a:extLst>
            <a:ext uri="{FF2B5EF4-FFF2-40B4-BE49-F238E27FC236}">
              <a16:creationId xmlns:a16="http://schemas.microsoft.com/office/drawing/2014/main" id="{00000000-0008-0000-0100-00009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0" name="Picture 3812" hidden="1">
          <a:extLst>
            <a:ext uri="{FF2B5EF4-FFF2-40B4-BE49-F238E27FC236}">
              <a16:creationId xmlns:a16="http://schemas.microsoft.com/office/drawing/2014/main" id="{00000000-0008-0000-0100-00009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1" name="Picture 3813" hidden="1">
          <a:extLst>
            <a:ext uri="{FF2B5EF4-FFF2-40B4-BE49-F238E27FC236}">
              <a16:creationId xmlns:a16="http://schemas.microsoft.com/office/drawing/2014/main" id="{00000000-0008-0000-0100-00009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2" name="Picture 3453" hidden="1">
          <a:extLst>
            <a:ext uri="{FF2B5EF4-FFF2-40B4-BE49-F238E27FC236}">
              <a16:creationId xmlns:a16="http://schemas.microsoft.com/office/drawing/2014/main" id="{00000000-0008-0000-0100-00009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3" name="Picture 3458" hidden="1">
          <a:extLst>
            <a:ext uri="{FF2B5EF4-FFF2-40B4-BE49-F238E27FC236}">
              <a16:creationId xmlns:a16="http://schemas.microsoft.com/office/drawing/2014/main" id="{00000000-0008-0000-0100-00009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4" name="Picture 3811" hidden="1">
          <a:extLst>
            <a:ext uri="{FF2B5EF4-FFF2-40B4-BE49-F238E27FC236}">
              <a16:creationId xmlns:a16="http://schemas.microsoft.com/office/drawing/2014/main" id="{00000000-0008-0000-0100-00009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5" name="Picture 3812" hidden="1">
          <a:extLst>
            <a:ext uri="{FF2B5EF4-FFF2-40B4-BE49-F238E27FC236}">
              <a16:creationId xmlns:a16="http://schemas.microsoft.com/office/drawing/2014/main" id="{00000000-0008-0000-0100-00009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6" name="Picture 3813" hidden="1">
          <a:extLst>
            <a:ext uri="{FF2B5EF4-FFF2-40B4-BE49-F238E27FC236}">
              <a16:creationId xmlns:a16="http://schemas.microsoft.com/office/drawing/2014/main" id="{00000000-0008-0000-0100-0000A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7" name="Picture 3453" hidden="1">
          <a:extLst>
            <a:ext uri="{FF2B5EF4-FFF2-40B4-BE49-F238E27FC236}">
              <a16:creationId xmlns:a16="http://schemas.microsoft.com/office/drawing/2014/main" id="{00000000-0008-0000-0100-0000A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8" name="Picture 3458" hidden="1">
          <a:extLst>
            <a:ext uri="{FF2B5EF4-FFF2-40B4-BE49-F238E27FC236}">
              <a16:creationId xmlns:a16="http://schemas.microsoft.com/office/drawing/2014/main" id="{00000000-0008-0000-0100-0000A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39" name="Picture 3811" hidden="1">
          <a:extLst>
            <a:ext uri="{FF2B5EF4-FFF2-40B4-BE49-F238E27FC236}">
              <a16:creationId xmlns:a16="http://schemas.microsoft.com/office/drawing/2014/main" id="{00000000-0008-0000-0100-0000A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0" name="Picture 3812" hidden="1">
          <a:extLst>
            <a:ext uri="{FF2B5EF4-FFF2-40B4-BE49-F238E27FC236}">
              <a16:creationId xmlns:a16="http://schemas.microsoft.com/office/drawing/2014/main" id="{00000000-0008-0000-0100-0000A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1" name="Picture 3813" hidden="1">
          <a:extLst>
            <a:ext uri="{FF2B5EF4-FFF2-40B4-BE49-F238E27FC236}">
              <a16:creationId xmlns:a16="http://schemas.microsoft.com/office/drawing/2014/main" id="{00000000-0008-0000-0100-0000A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2" name="Picture 3453" hidden="1">
          <a:extLst>
            <a:ext uri="{FF2B5EF4-FFF2-40B4-BE49-F238E27FC236}">
              <a16:creationId xmlns:a16="http://schemas.microsoft.com/office/drawing/2014/main" id="{00000000-0008-0000-0100-0000A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3" name="Picture 3458" hidden="1">
          <a:extLst>
            <a:ext uri="{FF2B5EF4-FFF2-40B4-BE49-F238E27FC236}">
              <a16:creationId xmlns:a16="http://schemas.microsoft.com/office/drawing/2014/main" id="{00000000-0008-0000-0100-0000A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4" name="Picture 3811" hidden="1">
          <a:extLst>
            <a:ext uri="{FF2B5EF4-FFF2-40B4-BE49-F238E27FC236}">
              <a16:creationId xmlns:a16="http://schemas.microsoft.com/office/drawing/2014/main" id="{00000000-0008-0000-0100-0000A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5" name="Picture 3812" hidden="1">
          <a:extLst>
            <a:ext uri="{FF2B5EF4-FFF2-40B4-BE49-F238E27FC236}">
              <a16:creationId xmlns:a16="http://schemas.microsoft.com/office/drawing/2014/main" id="{00000000-0008-0000-0100-0000A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6" name="Picture 3813" hidden="1">
          <a:extLst>
            <a:ext uri="{FF2B5EF4-FFF2-40B4-BE49-F238E27FC236}">
              <a16:creationId xmlns:a16="http://schemas.microsoft.com/office/drawing/2014/main" id="{00000000-0008-0000-0100-0000A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7" name="Picture 3453" hidden="1">
          <a:extLst>
            <a:ext uri="{FF2B5EF4-FFF2-40B4-BE49-F238E27FC236}">
              <a16:creationId xmlns:a16="http://schemas.microsoft.com/office/drawing/2014/main" id="{00000000-0008-0000-0100-0000A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8" name="Picture 3458" hidden="1">
          <a:extLst>
            <a:ext uri="{FF2B5EF4-FFF2-40B4-BE49-F238E27FC236}">
              <a16:creationId xmlns:a16="http://schemas.microsoft.com/office/drawing/2014/main" id="{00000000-0008-0000-0100-0000A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49" name="Picture 3811" hidden="1">
          <a:extLst>
            <a:ext uri="{FF2B5EF4-FFF2-40B4-BE49-F238E27FC236}">
              <a16:creationId xmlns:a16="http://schemas.microsoft.com/office/drawing/2014/main" id="{00000000-0008-0000-0100-0000A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0" name="Picture 3812" hidden="1">
          <a:extLst>
            <a:ext uri="{FF2B5EF4-FFF2-40B4-BE49-F238E27FC236}">
              <a16:creationId xmlns:a16="http://schemas.microsoft.com/office/drawing/2014/main" id="{00000000-0008-0000-0100-0000A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1" name="Picture 3813" hidden="1">
          <a:extLst>
            <a:ext uri="{FF2B5EF4-FFF2-40B4-BE49-F238E27FC236}">
              <a16:creationId xmlns:a16="http://schemas.microsoft.com/office/drawing/2014/main" id="{00000000-0008-0000-0100-0000A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2" name="Picture 3383" hidden="1">
          <a:extLst>
            <a:ext uri="{FF2B5EF4-FFF2-40B4-BE49-F238E27FC236}">
              <a16:creationId xmlns:a16="http://schemas.microsoft.com/office/drawing/2014/main" id="{00000000-0008-0000-0100-0000B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3" name="Picture 3388" hidden="1">
          <a:extLst>
            <a:ext uri="{FF2B5EF4-FFF2-40B4-BE49-F238E27FC236}">
              <a16:creationId xmlns:a16="http://schemas.microsoft.com/office/drawing/2014/main" id="{00000000-0008-0000-0100-0000B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4" name="Picture 3790" hidden="1">
          <a:extLst>
            <a:ext uri="{FF2B5EF4-FFF2-40B4-BE49-F238E27FC236}">
              <a16:creationId xmlns:a16="http://schemas.microsoft.com/office/drawing/2014/main" id="{00000000-0008-0000-0100-0000B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5" name="Picture 3791" hidden="1">
          <a:extLst>
            <a:ext uri="{FF2B5EF4-FFF2-40B4-BE49-F238E27FC236}">
              <a16:creationId xmlns:a16="http://schemas.microsoft.com/office/drawing/2014/main" id="{00000000-0008-0000-0100-0000B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6" name="Picture 3393" hidden="1">
          <a:extLst>
            <a:ext uri="{FF2B5EF4-FFF2-40B4-BE49-F238E27FC236}">
              <a16:creationId xmlns:a16="http://schemas.microsoft.com/office/drawing/2014/main" id="{00000000-0008-0000-0100-0000B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7" name="Picture 3398" hidden="1">
          <a:extLst>
            <a:ext uri="{FF2B5EF4-FFF2-40B4-BE49-F238E27FC236}">
              <a16:creationId xmlns:a16="http://schemas.microsoft.com/office/drawing/2014/main" id="{00000000-0008-0000-0100-0000B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8" name="Picture 3793" hidden="1">
          <a:extLst>
            <a:ext uri="{FF2B5EF4-FFF2-40B4-BE49-F238E27FC236}">
              <a16:creationId xmlns:a16="http://schemas.microsoft.com/office/drawing/2014/main" id="{00000000-0008-0000-0100-0000B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59" name="Picture 3794" hidden="1">
          <a:extLst>
            <a:ext uri="{FF2B5EF4-FFF2-40B4-BE49-F238E27FC236}">
              <a16:creationId xmlns:a16="http://schemas.microsoft.com/office/drawing/2014/main" id="{00000000-0008-0000-0100-0000B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60" name="Picture 3795" hidden="1">
          <a:extLst>
            <a:ext uri="{FF2B5EF4-FFF2-40B4-BE49-F238E27FC236}">
              <a16:creationId xmlns:a16="http://schemas.microsoft.com/office/drawing/2014/main" id="{00000000-0008-0000-0100-0000B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61" name="Picture 3423" hidden="1">
          <a:extLst>
            <a:ext uri="{FF2B5EF4-FFF2-40B4-BE49-F238E27FC236}">
              <a16:creationId xmlns:a16="http://schemas.microsoft.com/office/drawing/2014/main" id="{00000000-0008-0000-0100-0000B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62" name="Picture 3428" hidden="1">
          <a:extLst>
            <a:ext uri="{FF2B5EF4-FFF2-40B4-BE49-F238E27FC236}">
              <a16:creationId xmlns:a16="http://schemas.microsoft.com/office/drawing/2014/main" id="{00000000-0008-0000-0100-0000B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63" name="Picture 3802" hidden="1">
          <a:extLst>
            <a:ext uri="{FF2B5EF4-FFF2-40B4-BE49-F238E27FC236}">
              <a16:creationId xmlns:a16="http://schemas.microsoft.com/office/drawing/2014/main" id="{00000000-0008-0000-0100-0000B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64" name="Picture 3803" hidden="1">
          <a:extLst>
            <a:ext uri="{FF2B5EF4-FFF2-40B4-BE49-F238E27FC236}">
              <a16:creationId xmlns:a16="http://schemas.microsoft.com/office/drawing/2014/main" id="{00000000-0008-0000-0100-0000B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765" name="Picture 3804" hidden="1">
          <a:extLst>
            <a:ext uri="{FF2B5EF4-FFF2-40B4-BE49-F238E27FC236}">
              <a16:creationId xmlns:a16="http://schemas.microsoft.com/office/drawing/2014/main" id="{00000000-0008-0000-0100-0000B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66" name="Picture 3393" hidden="1">
          <a:extLst>
            <a:ext uri="{FF2B5EF4-FFF2-40B4-BE49-F238E27FC236}">
              <a16:creationId xmlns:a16="http://schemas.microsoft.com/office/drawing/2014/main" id="{00000000-0008-0000-0100-0000B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67" name="Picture 3398" hidden="1">
          <a:extLst>
            <a:ext uri="{FF2B5EF4-FFF2-40B4-BE49-F238E27FC236}">
              <a16:creationId xmlns:a16="http://schemas.microsoft.com/office/drawing/2014/main" id="{00000000-0008-0000-0100-0000B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68" name="Picture 3793" hidden="1">
          <a:extLst>
            <a:ext uri="{FF2B5EF4-FFF2-40B4-BE49-F238E27FC236}">
              <a16:creationId xmlns:a16="http://schemas.microsoft.com/office/drawing/2014/main" id="{00000000-0008-0000-0100-0000C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69" name="Picture 3794" hidden="1">
          <a:extLst>
            <a:ext uri="{FF2B5EF4-FFF2-40B4-BE49-F238E27FC236}">
              <a16:creationId xmlns:a16="http://schemas.microsoft.com/office/drawing/2014/main" id="{00000000-0008-0000-0100-0000C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0" name="Picture 3795" hidden="1">
          <a:extLst>
            <a:ext uri="{FF2B5EF4-FFF2-40B4-BE49-F238E27FC236}">
              <a16:creationId xmlns:a16="http://schemas.microsoft.com/office/drawing/2014/main" id="{00000000-0008-0000-0100-0000C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1" name="Picture 3423" hidden="1">
          <a:extLst>
            <a:ext uri="{FF2B5EF4-FFF2-40B4-BE49-F238E27FC236}">
              <a16:creationId xmlns:a16="http://schemas.microsoft.com/office/drawing/2014/main" id="{00000000-0008-0000-0100-0000C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2" name="Picture 3428" hidden="1">
          <a:extLst>
            <a:ext uri="{FF2B5EF4-FFF2-40B4-BE49-F238E27FC236}">
              <a16:creationId xmlns:a16="http://schemas.microsoft.com/office/drawing/2014/main" id="{00000000-0008-0000-0100-0000C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3" name="Picture 3802" hidden="1">
          <a:extLst>
            <a:ext uri="{FF2B5EF4-FFF2-40B4-BE49-F238E27FC236}">
              <a16:creationId xmlns:a16="http://schemas.microsoft.com/office/drawing/2014/main" id="{00000000-0008-0000-0100-0000C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4" name="Picture 3803" hidden="1">
          <a:extLst>
            <a:ext uri="{FF2B5EF4-FFF2-40B4-BE49-F238E27FC236}">
              <a16:creationId xmlns:a16="http://schemas.microsoft.com/office/drawing/2014/main" id="{00000000-0008-0000-0100-0000C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5" name="Picture 3804" hidden="1">
          <a:extLst>
            <a:ext uri="{FF2B5EF4-FFF2-40B4-BE49-F238E27FC236}">
              <a16:creationId xmlns:a16="http://schemas.microsoft.com/office/drawing/2014/main" id="{00000000-0008-0000-0100-0000C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6" name="Picture 3463" hidden="1">
          <a:extLst>
            <a:ext uri="{FF2B5EF4-FFF2-40B4-BE49-F238E27FC236}">
              <a16:creationId xmlns:a16="http://schemas.microsoft.com/office/drawing/2014/main" id="{00000000-0008-0000-0100-0000C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7" name="Picture 3468" hidden="1">
          <a:extLst>
            <a:ext uri="{FF2B5EF4-FFF2-40B4-BE49-F238E27FC236}">
              <a16:creationId xmlns:a16="http://schemas.microsoft.com/office/drawing/2014/main" id="{00000000-0008-0000-0100-0000C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8" name="Picture 3814" hidden="1">
          <a:extLst>
            <a:ext uri="{FF2B5EF4-FFF2-40B4-BE49-F238E27FC236}">
              <a16:creationId xmlns:a16="http://schemas.microsoft.com/office/drawing/2014/main" id="{00000000-0008-0000-0100-0000C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79" name="Picture 3815" hidden="1">
          <a:extLst>
            <a:ext uri="{FF2B5EF4-FFF2-40B4-BE49-F238E27FC236}">
              <a16:creationId xmlns:a16="http://schemas.microsoft.com/office/drawing/2014/main" id="{00000000-0008-0000-0100-0000C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0" name="Picture 3816" hidden="1">
          <a:extLst>
            <a:ext uri="{FF2B5EF4-FFF2-40B4-BE49-F238E27FC236}">
              <a16:creationId xmlns:a16="http://schemas.microsoft.com/office/drawing/2014/main" id="{00000000-0008-0000-0100-0000C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1" name="Picture 3453" hidden="1">
          <a:extLst>
            <a:ext uri="{FF2B5EF4-FFF2-40B4-BE49-F238E27FC236}">
              <a16:creationId xmlns:a16="http://schemas.microsoft.com/office/drawing/2014/main" id="{00000000-0008-0000-0100-0000C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2" name="Picture 3458" hidden="1">
          <a:extLst>
            <a:ext uri="{FF2B5EF4-FFF2-40B4-BE49-F238E27FC236}">
              <a16:creationId xmlns:a16="http://schemas.microsoft.com/office/drawing/2014/main" id="{00000000-0008-0000-0100-0000C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3" name="Picture 3811" hidden="1">
          <a:extLst>
            <a:ext uri="{FF2B5EF4-FFF2-40B4-BE49-F238E27FC236}">
              <a16:creationId xmlns:a16="http://schemas.microsoft.com/office/drawing/2014/main" id="{00000000-0008-0000-0100-0000C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4" name="Picture 3812" hidden="1">
          <a:extLst>
            <a:ext uri="{FF2B5EF4-FFF2-40B4-BE49-F238E27FC236}">
              <a16:creationId xmlns:a16="http://schemas.microsoft.com/office/drawing/2014/main" id="{00000000-0008-0000-0100-0000D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5" name="Picture 3813" hidden="1">
          <a:extLst>
            <a:ext uri="{FF2B5EF4-FFF2-40B4-BE49-F238E27FC236}">
              <a16:creationId xmlns:a16="http://schemas.microsoft.com/office/drawing/2014/main" id="{00000000-0008-0000-0100-0000D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6" name="Picture 3453" hidden="1">
          <a:extLst>
            <a:ext uri="{FF2B5EF4-FFF2-40B4-BE49-F238E27FC236}">
              <a16:creationId xmlns:a16="http://schemas.microsoft.com/office/drawing/2014/main" id="{00000000-0008-0000-0100-0000D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7" name="Picture 3458" hidden="1">
          <a:extLst>
            <a:ext uri="{FF2B5EF4-FFF2-40B4-BE49-F238E27FC236}">
              <a16:creationId xmlns:a16="http://schemas.microsoft.com/office/drawing/2014/main" id="{00000000-0008-0000-0100-0000D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8" name="Picture 3811" hidden="1">
          <a:extLst>
            <a:ext uri="{FF2B5EF4-FFF2-40B4-BE49-F238E27FC236}">
              <a16:creationId xmlns:a16="http://schemas.microsoft.com/office/drawing/2014/main" id="{00000000-0008-0000-0100-0000D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89" name="Picture 3812" hidden="1">
          <a:extLst>
            <a:ext uri="{FF2B5EF4-FFF2-40B4-BE49-F238E27FC236}">
              <a16:creationId xmlns:a16="http://schemas.microsoft.com/office/drawing/2014/main" id="{00000000-0008-0000-0100-0000D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0" name="Picture 3813" hidden="1">
          <a:extLst>
            <a:ext uri="{FF2B5EF4-FFF2-40B4-BE49-F238E27FC236}">
              <a16:creationId xmlns:a16="http://schemas.microsoft.com/office/drawing/2014/main" id="{00000000-0008-0000-0100-0000D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1" name="Picture 3453" hidden="1">
          <a:extLst>
            <a:ext uri="{FF2B5EF4-FFF2-40B4-BE49-F238E27FC236}">
              <a16:creationId xmlns:a16="http://schemas.microsoft.com/office/drawing/2014/main" id="{00000000-0008-0000-0100-0000D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2" name="Picture 3458" hidden="1">
          <a:extLst>
            <a:ext uri="{FF2B5EF4-FFF2-40B4-BE49-F238E27FC236}">
              <a16:creationId xmlns:a16="http://schemas.microsoft.com/office/drawing/2014/main" id="{00000000-0008-0000-0100-0000D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3" name="Picture 3811" hidden="1">
          <a:extLst>
            <a:ext uri="{FF2B5EF4-FFF2-40B4-BE49-F238E27FC236}">
              <a16:creationId xmlns:a16="http://schemas.microsoft.com/office/drawing/2014/main" id="{00000000-0008-0000-0100-0000D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4" name="Picture 3812" hidden="1">
          <a:extLst>
            <a:ext uri="{FF2B5EF4-FFF2-40B4-BE49-F238E27FC236}">
              <a16:creationId xmlns:a16="http://schemas.microsoft.com/office/drawing/2014/main" id="{00000000-0008-0000-0100-0000D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5" name="Picture 3813" hidden="1">
          <a:extLst>
            <a:ext uri="{FF2B5EF4-FFF2-40B4-BE49-F238E27FC236}">
              <a16:creationId xmlns:a16="http://schemas.microsoft.com/office/drawing/2014/main" id="{00000000-0008-0000-0100-0000D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6" name="Picture 3453" hidden="1">
          <a:extLst>
            <a:ext uri="{FF2B5EF4-FFF2-40B4-BE49-F238E27FC236}">
              <a16:creationId xmlns:a16="http://schemas.microsoft.com/office/drawing/2014/main" id="{00000000-0008-0000-0100-0000D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7" name="Picture 3458" hidden="1">
          <a:extLst>
            <a:ext uri="{FF2B5EF4-FFF2-40B4-BE49-F238E27FC236}">
              <a16:creationId xmlns:a16="http://schemas.microsoft.com/office/drawing/2014/main" id="{00000000-0008-0000-0100-0000D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8" name="Picture 3811" hidden="1">
          <a:extLst>
            <a:ext uri="{FF2B5EF4-FFF2-40B4-BE49-F238E27FC236}">
              <a16:creationId xmlns:a16="http://schemas.microsoft.com/office/drawing/2014/main" id="{00000000-0008-0000-0100-0000D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799" name="Picture 3812" hidden="1">
          <a:extLst>
            <a:ext uri="{FF2B5EF4-FFF2-40B4-BE49-F238E27FC236}">
              <a16:creationId xmlns:a16="http://schemas.microsoft.com/office/drawing/2014/main" id="{00000000-0008-0000-0100-0000D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00" name="Picture 3813" hidden="1">
          <a:extLst>
            <a:ext uri="{FF2B5EF4-FFF2-40B4-BE49-F238E27FC236}">
              <a16:creationId xmlns:a16="http://schemas.microsoft.com/office/drawing/2014/main" id="{00000000-0008-0000-0100-0000E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01" name="Picture 3453" hidden="1">
          <a:extLst>
            <a:ext uri="{FF2B5EF4-FFF2-40B4-BE49-F238E27FC236}">
              <a16:creationId xmlns:a16="http://schemas.microsoft.com/office/drawing/2014/main" id="{00000000-0008-0000-0100-0000E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02" name="Picture 3458" hidden="1">
          <a:extLst>
            <a:ext uri="{FF2B5EF4-FFF2-40B4-BE49-F238E27FC236}">
              <a16:creationId xmlns:a16="http://schemas.microsoft.com/office/drawing/2014/main" id="{00000000-0008-0000-0100-0000E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03" name="Picture 3811" hidden="1">
          <a:extLst>
            <a:ext uri="{FF2B5EF4-FFF2-40B4-BE49-F238E27FC236}">
              <a16:creationId xmlns:a16="http://schemas.microsoft.com/office/drawing/2014/main" id="{00000000-0008-0000-0100-0000E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04" name="Picture 3812" hidden="1">
          <a:extLst>
            <a:ext uri="{FF2B5EF4-FFF2-40B4-BE49-F238E27FC236}">
              <a16:creationId xmlns:a16="http://schemas.microsoft.com/office/drawing/2014/main" id="{00000000-0008-0000-0100-0000E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05" name="Picture 3813" hidden="1">
          <a:extLst>
            <a:ext uri="{FF2B5EF4-FFF2-40B4-BE49-F238E27FC236}">
              <a16:creationId xmlns:a16="http://schemas.microsoft.com/office/drawing/2014/main" id="{00000000-0008-0000-0100-0000E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06" name="Picture 3393" hidden="1">
          <a:extLst>
            <a:ext uri="{FF2B5EF4-FFF2-40B4-BE49-F238E27FC236}">
              <a16:creationId xmlns:a16="http://schemas.microsoft.com/office/drawing/2014/main" id="{00000000-0008-0000-0100-0000E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07" name="Picture 3398" hidden="1">
          <a:extLst>
            <a:ext uri="{FF2B5EF4-FFF2-40B4-BE49-F238E27FC236}">
              <a16:creationId xmlns:a16="http://schemas.microsoft.com/office/drawing/2014/main" id="{00000000-0008-0000-0100-0000E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08" name="Picture 3793" hidden="1">
          <a:extLst>
            <a:ext uri="{FF2B5EF4-FFF2-40B4-BE49-F238E27FC236}">
              <a16:creationId xmlns:a16="http://schemas.microsoft.com/office/drawing/2014/main" id="{00000000-0008-0000-0100-0000E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09" name="Picture 3794" hidden="1">
          <a:extLst>
            <a:ext uri="{FF2B5EF4-FFF2-40B4-BE49-F238E27FC236}">
              <a16:creationId xmlns:a16="http://schemas.microsoft.com/office/drawing/2014/main" id="{00000000-0008-0000-0100-0000E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0" name="Picture 3795" hidden="1">
          <a:extLst>
            <a:ext uri="{FF2B5EF4-FFF2-40B4-BE49-F238E27FC236}">
              <a16:creationId xmlns:a16="http://schemas.microsoft.com/office/drawing/2014/main" id="{00000000-0008-0000-0100-0000E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1" name="Picture 3423" hidden="1">
          <a:extLst>
            <a:ext uri="{FF2B5EF4-FFF2-40B4-BE49-F238E27FC236}">
              <a16:creationId xmlns:a16="http://schemas.microsoft.com/office/drawing/2014/main" id="{00000000-0008-0000-0100-0000E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2" name="Picture 3428" hidden="1">
          <a:extLst>
            <a:ext uri="{FF2B5EF4-FFF2-40B4-BE49-F238E27FC236}">
              <a16:creationId xmlns:a16="http://schemas.microsoft.com/office/drawing/2014/main" id="{00000000-0008-0000-0100-0000E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3" name="Picture 3802" hidden="1">
          <a:extLst>
            <a:ext uri="{FF2B5EF4-FFF2-40B4-BE49-F238E27FC236}">
              <a16:creationId xmlns:a16="http://schemas.microsoft.com/office/drawing/2014/main" id="{00000000-0008-0000-0100-0000E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4" name="Picture 3803" hidden="1">
          <a:extLst>
            <a:ext uri="{FF2B5EF4-FFF2-40B4-BE49-F238E27FC236}">
              <a16:creationId xmlns:a16="http://schemas.microsoft.com/office/drawing/2014/main" id="{00000000-0008-0000-0100-0000E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5" name="Picture 3804" hidden="1">
          <a:extLst>
            <a:ext uri="{FF2B5EF4-FFF2-40B4-BE49-F238E27FC236}">
              <a16:creationId xmlns:a16="http://schemas.microsoft.com/office/drawing/2014/main" id="{00000000-0008-0000-0100-0000E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6" name="Picture 3463" hidden="1">
          <a:extLst>
            <a:ext uri="{FF2B5EF4-FFF2-40B4-BE49-F238E27FC236}">
              <a16:creationId xmlns:a16="http://schemas.microsoft.com/office/drawing/2014/main" id="{00000000-0008-0000-0100-0000F0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7" name="Picture 3468" hidden="1">
          <a:extLst>
            <a:ext uri="{FF2B5EF4-FFF2-40B4-BE49-F238E27FC236}">
              <a16:creationId xmlns:a16="http://schemas.microsoft.com/office/drawing/2014/main" id="{00000000-0008-0000-0100-0000F1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8" name="Picture 3814" hidden="1">
          <a:extLst>
            <a:ext uri="{FF2B5EF4-FFF2-40B4-BE49-F238E27FC236}">
              <a16:creationId xmlns:a16="http://schemas.microsoft.com/office/drawing/2014/main" id="{00000000-0008-0000-0100-0000F2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19" name="Picture 3815" hidden="1">
          <a:extLst>
            <a:ext uri="{FF2B5EF4-FFF2-40B4-BE49-F238E27FC236}">
              <a16:creationId xmlns:a16="http://schemas.microsoft.com/office/drawing/2014/main" id="{00000000-0008-0000-0100-0000F3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0" name="Picture 3816" hidden="1">
          <a:extLst>
            <a:ext uri="{FF2B5EF4-FFF2-40B4-BE49-F238E27FC236}">
              <a16:creationId xmlns:a16="http://schemas.microsoft.com/office/drawing/2014/main" id="{00000000-0008-0000-0100-0000F4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1" name="Picture 3453" hidden="1">
          <a:extLst>
            <a:ext uri="{FF2B5EF4-FFF2-40B4-BE49-F238E27FC236}">
              <a16:creationId xmlns:a16="http://schemas.microsoft.com/office/drawing/2014/main" id="{00000000-0008-0000-0100-0000F5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2" name="Picture 3458" hidden="1">
          <a:extLst>
            <a:ext uri="{FF2B5EF4-FFF2-40B4-BE49-F238E27FC236}">
              <a16:creationId xmlns:a16="http://schemas.microsoft.com/office/drawing/2014/main" id="{00000000-0008-0000-0100-0000F6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3" name="Picture 3811" hidden="1">
          <a:extLst>
            <a:ext uri="{FF2B5EF4-FFF2-40B4-BE49-F238E27FC236}">
              <a16:creationId xmlns:a16="http://schemas.microsoft.com/office/drawing/2014/main" id="{00000000-0008-0000-0100-0000F7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4" name="Picture 3812" hidden="1">
          <a:extLst>
            <a:ext uri="{FF2B5EF4-FFF2-40B4-BE49-F238E27FC236}">
              <a16:creationId xmlns:a16="http://schemas.microsoft.com/office/drawing/2014/main" id="{00000000-0008-0000-0100-0000F8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5" name="Picture 3813" hidden="1">
          <a:extLst>
            <a:ext uri="{FF2B5EF4-FFF2-40B4-BE49-F238E27FC236}">
              <a16:creationId xmlns:a16="http://schemas.microsoft.com/office/drawing/2014/main" id="{00000000-0008-0000-0100-0000F9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6" name="Picture 3453" hidden="1">
          <a:extLst>
            <a:ext uri="{FF2B5EF4-FFF2-40B4-BE49-F238E27FC236}">
              <a16:creationId xmlns:a16="http://schemas.microsoft.com/office/drawing/2014/main" id="{00000000-0008-0000-0100-0000FA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7" name="Picture 3458" hidden="1">
          <a:extLst>
            <a:ext uri="{FF2B5EF4-FFF2-40B4-BE49-F238E27FC236}">
              <a16:creationId xmlns:a16="http://schemas.microsoft.com/office/drawing/2014/main" id="{00000000-0008-0000-0100-0000FB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8" name="Picture 3811" hidden="1">
          <a:extLst>
            <a:ext uri="{FF2B5EF4-FFF2-40B4-BE49-F238E27FC236}">
              <a16:creationId xmlns:a16="http://schemas.microsoft.com/office/drawing/2014/main" id="{00000000-0008-0000-0100-0000FC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29" name="Picture 3812" hidden="1">
          <a:extLst>
            <a:ext uri="{FF2B5EF4-FFF2-40B4-BE49-F238E27FC236}">
              <a16:creationId xmlns:a16="http://schemas.microsoft.com/office/drawing/2014/main" id="{00000000-0008-0000-0100-0000FD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0" name="Picture 3813" hidden="1">
          <a:extLst>
            <a:ext uri="{FF2B5EF4-FFF2-40B4-BE49-F238E27FC236}">
              <a16:creationId xmlns:a16="http://schemas.microsoft.com/office/drawing/2014/main" id="{00000000-0008-0000-0100-0000FE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1" name="Picture 3453" hidden="1">
          <a:extLst>
            <a:ext uri="{FF2B5EF4-FFF2-40B4-BE49-F238E27FC236}">
              <a16:creationId xmlns:a16="http://schemas.microsoft.com/office/drawing/2014/main" id="{00000000-0008-0000-0100-0000FF0D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2" name="Picture 3458" hidden="1">
          <a:extLst>
            <a:ext uri="{FF2B5EF4-FFF2-40B4-BE49-F238E27FC236}">
              <a16:creationId xmlns:a16="http://schemas.microsoft.com/office/drawing/2014/main" id="{00000000-0008-0000-0100-00000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3" name="Picture 3811" hidden="1">
          <a:extLst>
            <a:ext uri="{FF2B5EF4-FFF2-40B4-BE49-F238E27FC236}">
              <a16:creationId xmlns:a16="http://schemas.microsoft.com/office/drawing/2014/main" id="{00000000-0008-0000-0100-00000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4" name="Picture 3812" hidden="1">
          <a:extLst>
            <a:ext uri="{FF2B5EF4-FFF2-40B4-BE49-F238E27FC236}">
              <a16:creationId xmlns:a16="http://schemas.microsoft.com/office/drawing/2014/main" id="{00000000-0008-0000-0100-00000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5" name="Picture 3813" hidden="1">
          <a:extLst>
            <a:ext uri="{FF2B5EF4-FFF2-40B4-BE49-F238E27FC236}">
              <a16:creationId xmlns:a16="http://schemas.microsoft.com/office/drawing/2014/main" id="{00000000-0008-0000-0100-00000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6" name="Picture 3453" hidden="1">
          <a:extLst>
            <a:ext uri="{FF2B5EF4-FFF2-40B4-BE49-F238E27FC236}">
              <a16:creationId xmlns:a16="http://schemas.microsoft.com/office/drawing/2014/main" id="{00000000-0008-0000-0100-00000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7" name="Picture 3458" hidden="1">
          <a:extLst>
            <a:ext uri="{FF2B5EF4-FFF2-40B4-BE49-F238E27FC236}">
              <a16:creationId xmlns:a16="http://schemas.microsoft.com/office/drawing/2014/main" id="{00000000-0008-0000-0100-00000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8" name="Picture 3811" hidden="1">
          <a:extLst>
            <a:ext uri="{FF2B5EF4-FFF2-40B4-BE49-F238E27FC236}">
              <a16:creationId xmlns:a16="http://schemas.microsoft.com/office/drawing/2014/main" id="{00000000-0008-0000-0100-00000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39" name="Picture 3812" hidden="1">
          <a:extLst>
            <a:ext uri="{FF2B5EF4-FFF2-40B4-BE49-F238E27FC236}">
              <a16:creationId xmlns:a16="http://schemas.microsoft.com/office/drawing/2014/main" id="{00000000-0008-0000-0100-00000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40" name="Picture 3813" hidden="1">
          <a:extLst>
            <a:ext uri="{FF2B5EF4-FFF2-40B4-BE49-F238E27FC236}">
              <a16:creationId xmlns:a16="http://schemas.microsoft.com/office/drawing/2014/main" id="{00000000-0008-0000-0100-00000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41" name="Picture 3453" hidden="1">
          <a:extLst>
            <a:ext uri="{FF2B5EF4-FFF2-40B4-BE49-F238E27FC236}">
              <a16:creationId xmlns:a16="http://schemas.microsoft.com/office/drawing/2014/main" id="{00000000-0008-0000-0100-00000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42" name="Picture 3458" hidden="1">
          <a:extLst>
            <a:ext uri="{FF2B5EF4-FFF2-40B4-BE49-F238E27FC236}">
              <a16:creationId xmlns:a16="http://schemas.microsoft.com/office/drawing/2014/main" id="{00000000-0008-0000-0100-00000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43" name="Picture 3811" hidden="1">
          <a:extLst>
            <a:ext uri="{FF2B5EF4-FFF2-40B4-BE49-F238E27FC236}">
              <a16:creationId xmlns:a16="http://schemas.microsoft.com/office/drawing/2014/main" id="{00000000-0008-0000-0100-00000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44" name="Picture 3393" hidden="1">
          <a:extLst>
            <a:ext uri="{FF2B5EF4-FFF2-40B4-BE49-F238E27FC236}">
              <a16:creationId xmlns:a16="http://schemas.microsoft.com/office/drawing/2014/main" id="{00000000-0008-0000-0100-00000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45" name="Picture 3398" hidden="1">
          <a:extLst>
            <a:ext uri="{FF2B5EF4-FFF2-40B4-BE49-F238E27FC236}">
              <a16:creationId xmlns:a16="http://schemas.microsoft.com/office/drawing/2014/main" id="{00000000-0008-0000-0100-00000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46" name="Picture 3793" hidden="1">
          <a:extLst>
            <a:ext uri="{FF2B5EF4-FFF2-40B4-BE49-F238E27FC236}">
              <a16:creationId xmlns:a16="http://schemas.microsoft.com/office/drawing/2014/main" id="{00000000-0008-0000-0100-00000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47" name="Picture 3794" hidden="1">
          <a:extLst>
            <a:ext uri="{FF2B5EF4-FFF2-40B4-BE49-F238E27FC236}">
              <a16:creationId xmlns:a16="http://schemas.microsoft.com/office/drawing/2014/main" id="{00000000-0008-0000-0100-00000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48" name="Picture 3795" hidden="1">
          <a:extLst>
            <a:ext uri="{FF2B5EF4-FFF2-40B4-BE49-F238E27FC236}">
              <a16:creationId xmlns:a16="http://schemas.microsoft.com/office/drawing/2014/main" id="{00000000-0008-0000-0100-00001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49" name="Picture 3423" hidden="1">
          <a:extLst>
            <a:ext uri="{FF2B5EF4-FFF2-40B4-BE49-F238E27FC236}">
              <a16:creationId xmlns:a16="http://schemas.microsoft.com/office/drawing/2014/main" id="{00000000-0008-0000-0100-00001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0" name="Picture 3428" hidden="1">
          <a:extLst>
            <a:ext uri="{FF2B5EF4-FFF2-40B4-BE49-F238E27FC236}">
              <a16:creationId xmlns:a16="http://schemas.microsoft.com/office/drawing/2014/main" id="{00000000-0008-0000-0100-00001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1" name="Picture 3802" hidden="1">
          <a:extLst>
            <a:ext uri="{FF2B5EF4-FFF2-40B4-BE49-F238E27FC236}">
              <a16:creationId xmlns:a16="http://schemas.microsoft.com/office/drawing/2014/main" id="{00000000-0008-0000-0100-00001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2" name="Picture 3803" hidden="1">
          <a:extLst>
            <a:ext uri="{FF2B5EF4-FFF2-40B4-BE49-F238E27FC236}">
              <a16:creationId xmlns:a16="http://schemas.microsoft.com/office/drawing/2014/main" id="{00000000-0008-0000-0100-00001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3" name="Picture 3804" hidden="1">
          <a:extLst>
            <a:ext uri="{FF2B5EF4-FFF2-40B4-BE49-F238E27FC236}">
              <a16:creationId xmlns:a16="http://schemas.microsoft.com/office/drawing/2014/main" id="{00000000-0008-0000-0100-00001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4" name="Picture 3463" hidden="1">
          <a:extLst>
            <a:ext uri="{FF2B5EF4-FFF2-40B4-BE49-F238E27FC236}">
              <a16:creationId xmlns:a16="http://schemas.microsoft.com/office/drawing/2014/main" id="{00000000-0008-0000-0100-00001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5" name="Picture 3468" hidden="1">
          <a:extLst>
            <a:ext uri="{FF2B5EF4-FFF2-40B4-BE49-F238E27FC236}">
              <a16:creationId xmlns:a16="http://schemas.microsoft.com/office/drawing/2014/main" id="{00000000-0008-0000-0100-00001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6" name="Picture 3814" hidden="1">
          <a:extLst>
            <a:ext uri="{FF2B5EF4-FFF2-40B4-BE49-F238E27FC236}">
              <a16:creationId xmlns:a16="http://schemas.microsoft.com/office/drawing/2014/main" id="{00000000-0008-0000-0100-00001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7" name="Picture 3815" hidden="1">
          <a:extLst>
            <a:ext uri="{FF2B5EF4-FFF2-40B4-BE49-F238E27FC236}">
              <a16:creationId xmlns:a16="http://schemas.microsoft.com/office/drawing/2014/main" id="{00000000-0008-0000-0100-00001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8" name="Picture 3816" hidden="1">
          <a:extLst>
            <a:ext uri="{FF2B5EF4-FFF2-40B4-BE49-F238E27FC236}">
              <a16:creationId xmlns:a16="http://schemas.microsoft.com/office/drawing/2014/main" id="{00000000-0008-0000-0100-00001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59" name="Picture 3453" hidden="1">
          <a:extLst>
            <a:ext uri="{FF2B5EF4-FFF2-40B4-BE49-F238E27FC236}">
              <a16:creationId xmlns:a16="http://schemas.microsoft.com/office/drawing/2014/main" id="{00000000-0008-0000-0100-00001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0" name="Picture 3458" hidden="1">
          <a:extLst>
            <a:ext uri="{FF2B5EF4-FFF2-40B4-BE49-F238E27FC236}">
              <a16:creationId xmlns:a16="http://schemas.microsoft.com/office/drawing/2014/main" id="{00000000-0008-0000-0100-00001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1" name="Picture 3811" hidden="1">
          <a:extLst>
            <a:ext uri="{FF2B5EF4-FFF2-40B4-BE49-F238E27FC236}">
              <a16:creationId xmlns:a16="http://schemas.microsoft.com/office/drawing/2014/main" id="{00000000-0008-0000-0100-00001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2" name="Picture 3812" hidden="1">
          <a:extLst>
            <a:ext uri="{FF2B5EF4-FFF2-40B4-BE49-F238E27FC236}">
              <a16:creationId xmlns:a16="http://schemas.microsoft.com/office/drawing/2014/main" id="{00000000-0008-0000-0100-00001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3" name="Picture 3813" hidden="1">
          <a:extLst>
            <a:ext uri="{FF2B5EF4-FFF2-40B4-BE49-F238E27FC236}">
              <a16:creationId xmlns:a16="http://schemas.microsoft.com/office/drawing/2014/main" id="{00000000-0008-0000-0100-00001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4" name="Picture 3453" hidden="1">
          <a:extLst>
            <a:ext uri="{FF2B5EF4-FFF2-40B4-BE49-F238E27FC236}">
              <a16:creationId xmlns:a16="http://schemas.microsoft.com/office/drawing/2014/main" id="{00000000-0008-0000-0100-00002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5" name="Picture 3458" hidden="1">
          <a:extLst>
            <a:ext uri="{FF2B5EF4-FFF2-40B4-BE49-F238E27FC236}">
              <a16:creationId xmlns:a16="http://schemas.microsoft.com/office/drawing/2014/main" id="{00000000-0008-0000-0100-00002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6" name="Picture 3811" hidden="1">
          <a:extLst>
            <a:ext uri="{FF2B5EF4-FFF2-40B4-BE49-F238E27FC236}">
              <a16:creationId xmlns:a16="http://schemas.microsoft.com/office/drawing/2014/main" id="{00000000-0008-0000-0100-00002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7" name="Picture 3812" hidden="1">
          <a:extLst>
            <a:ext uri="{FF2B5EF4-FFF2-40B4-BE49-F238E27FC236}">
              <a16:creationId xmlns:a16="http://schemas.microsoft.com/office/drawing/2014/main" id="{00000000-0008-0000-0100-00002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8" name="Picture 3813" hidden="1">
          <a:extLst>
            <a:ext uri="{FF2B5EF4-FFF2-40B4-BE49-F238E27FC236}">
              <a16:creationId xmlns:a16="http://schemas.microsoft.com/office/drawing/2014/main" id="{00000000-0008-0000-0100-00002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69" name="Picture 3453" hidden="1">
          <a:extLst>
            <a:ext uri="{FF2B5EF4-FFF2-40B4-BE49-F238E27FC236}">
              <a16:creationId xmlns:a16="http://schemas.microsoft.com/office/drawing/2014/main" id="{00000000-0008-0000-0100-00002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0" name="Picture 3458" hidden="1">
          <a:extLst>
            <a:ext uri="{FF2B5EF4-FFF2-40B4-BE49-F238E27FC236}">
              <a16:creationId xmlns:a16="http://schemas.microsoft.com/office/drawing/2014/main" id="{00000000-0008-0000-0100-00002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1" name="Picture 3811" hidden="1">
          <a:extLst>
            <a:ext uri="{FF2B5EF4-FFF2-40B4-BE49-F238E27FC236}">
              <a16:creationId xmlns:a16="http://schemas.microsoft.com/office/drawing/2014/main" id="{00000000-0008-0000-0100-00002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2" name="Picture 3812" hidden="1">
          <a:extLst>
            <a:ext uri="{FF2B5EF4-FFF2-40B4-BE49-F238E27FC236}">
              <a16:creationId xmlns:a16="http://schemas.microsoft.com/office/drawing/2014/main" id="{00000000-0008-0000-0100-00002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3" name="Picture 3813" hidden="1">
          <a:extLst>
            <a:ext uri="{FF2B5EF4-FFF2-40B4-BE49-F238E27FC236}">
              <a16:creationId xmlns:a16="http://schemas.microsoft.com/office/drawing/2014/main" id="{00000000-0008-0000-0100-00002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4" name="Picture 3453" hidden="1">
          <a:extLst>
            <a:ext uri="{FF2B5EF4-FFF2-40B4-BE49-F238E27FC236}">
              <a16:creationId xmlns:a16="http://schemas.microsoft.com/office/drawing/2014/main" id="{00000000-0008-0000-0100-00002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5" name="Picture 3458" hidden="1">
          <a:extLst>
            <a:ext uri="{FF2B5EF4-FFF2-40B4-BE49-F238E27FC236}">
              <a16:creationId xmlns:a16="http://schemas.microsoft.com/office/drawing/2014/main" id="{00000000-0008-0000-0100-00002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6" name="Picture 3811" hidden="1">
          <a:extLst>
            <a:ext uri="{FF2B5EF4-FFF2-40B4-BE49-F238E27FC236}">
              <a16:creationId xmlns:a16="http://schemas.microsoft.com/office/drawing/2014/main" id="{00000000-0008-0000-0100-00002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7" name="Picture 3812" hidden="1">
          <a:extLst>
            <a:ext uri="{FF2B5EF4-FFF2-40B4-BE49-F238E27FC236}">
              <a16:creationId xmlns:a16="http://schemas.microsoft.com/office/drawing/2014/main" id="{00000000-0008-0000-0100-00002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8" name="Picture 3813" hidden="1">
          <a:extLst>
            <a:ext uri="{FF2B5EF4-FFF2-40B4-BE49-F238E27FC236}">
              <a16:creationId xmlns:a16="http://schemas.microsoft.com/office/drawing/2014/main" id="{00000000-0008-0000-0100-00002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79" name="Picture 3453" hidden="1">
          <a:extLst>
            <a:ext uri="{FF2B5EF4-FFF2-40B4-BE49-F238E27FC236}">
              <a16:creationId xmlns:a16="http://schemas.microsoft.com/office/drawing/2014/main" id="{00000000-0008-0000-0100-00002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80" name="Picture 3458" hidden="1">
          <a:extLst>
            <a:ext uri="{FF2B5EF4-FFF2-40B4-BE49-F238E27FC236}">
              <a16:creationId xmlns:a16="http://schemas.microsoft.com/office/drawing/2014/main" id="{00000000-0008-0000-0100-00003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81" name="Picture 3811" hidden="1">
          <a:extLst>
            <a:ext uri="{FF2B5EF4-FFF2-40B4-BE49-F238E27FC236}">
              <a16:creationId xmlns:a16="http://schemas.microsoft.com/office/drawing/2014/main" id="{00000000-0008-0000-0100-00003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82" name="Picture 3812" hidden="1">
          <a:extLst>
            <a:ext uri="{FF2B5EF4-FFF2-40B4-BE49-F238E27FC236}">
              <a16:creationId xmlns:a16="http://schemas.microsoft.com/office/drawing/2014/main" id="{00000000-0008-0000-0100-00003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83" name="Picture 3813" hidden="1">
          <a:extLst>
            <a:ext uri="{FF2B5EF4-FFF2-40B4-BE49-F238E27FC236}">
              <a16:creationId xmlns:a16="http://schemas.microsoft.com/office/drawing/2014/main" id="{00000000-0008-0000-0100-00003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84" name="Picture 3383" hidden="1">
          <a:extLst>
            <a:ext uri="{FF2B5EF4-FFF2-40B4-BE49-F238E27FC236}">
              <a16:creationId xmlns:a16="http://schemas.microsoft.com/office/drawing/2014/main" id="{00000000-0008-0000-0100-00003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85" name="Picture 3388" hidden="1">
          <a:extLst>
            <a:ext uri="{FF2B5EF4-FFF2-40B4-BE49-F238E27FC236}">
              <a16:creationId xmlns:a16="http://schemas.microsoft.com/office/drawing/2014/main" id="{00000000-0008-0000-0100-00003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86" name="Picture 3790" hidden="1">
          <a:extLst>
            <a:ext uri="{FF2B5EF4-FFF2-40B4-BE49-F238E27FC236}">
              <a16:creationId xmlns:a16="http://schemas.microsoft.com/office/drawing/2014/main" id="{00000000-0008-0000-0100-00003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6887" name="Picture 3791" hidden="1">
          <a:extLst>
            <a:ext uri="{FF2B5EF4-FFF2-40B4-BE49-F238E27FC236}">
              <a16:creationId xmlns:a16="http://schemas.microsoft.com/office/drawing/2014/main" id="{00000000-0008-0000-0100-00003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88" name="Picture 3393" hidden="1">
          <a:extLst>
            <a:ext uri="{FF2B5EF4-FFF2-40B4-BE49-F238E27FC236}">
              <a16:creationId xmlns:a16="http://schemas.microsoft.com/office/drawing/2014/main" id="{00000000-0008-0000-0100-00003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89" name="Picture 3398" hidden="1">
          <a:extLst>
            <a:ext uri="{FF2B5EF4-FFF2-40B4-BE49-F238E27FC236}">
              <a16:creationId xmlns:a16="http://schemas.microsoft.com/office/drawing/2014/main" id="{00000000-0008-0000-0100-00003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0" name="Picture 3793" hidden="1">
          <a:extLst>
            <a:ext uri="{FF2B5EF4-FFF2-40B4-BE49-F238E27FC236}">
              <a16:creationId xmlns:a16="http://schemas.microsoft.com/office/drawing/2014/main" id="{00000000-0008-0000-0100-00003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1" name="Picture 3794" hidden="1">
          <a:extLst>
            <a:ext uri="{FF2B5EF4-FFF2-40B4-BE49-F238E27FC236}">
              <a16:creationId xmlns:a16="http://schemas.microsoft.com/office/drawing/2014/main" id="{00000000-0008-0000-0100-00003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2" name="Picture 3795" hidden="1">
          <a:extLst>
            <a:ext uri="{FF2B5EF4-FFF2-40B4-BE49-F238E27FC236}">
              <a16:creationId xmlns:a16="http://schemas.microsoft.com/office/drawing/2014/main" id="{00000000-0008-0000-0100-00003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3" name="Picture 3423" hidden="1">
          <a:extLst>
            <a:ext uri="{FF2B5EF4-FFF2-40B4-BE49-F238E27FC236}">
              <a16:creationId xmlns:a16="http://schemas.microsoft.com/office/drawing/2014/main" id="{00000000-0008-0000-0100-00003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4" name="Picture 3428" hidden="1">
          <a:extLst>
            <a:ext uri="{FF2B5EF4-FFF2-40B4-BE49-F238E27FC236}">
              <a16:creationId xmlns:a16="http://schemas.microsoft.com/office/drawing/2014/main" id="{00000000-0008-0000-0100-00003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5" name="Picture 3802" hidden="1">
          <a:extLst>
            <a:ext uri="{FF2B5EF4-FFF2-40B4-BE49-F238E27FC236}">
              <a16:creationId xmlns:a16="http://schemas.microsoft.com/office/drawing/2014/main" id="{00000000-0008-0000-0100-00003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6" name="Picture 3803" hidden="1">
          <a:extLst>
            <a:ext uri="{FF2B5EF4-FFF2-40B4-BE49-F238E27FC236}">
              <a16:creationId xmlns:a16="http://schemas.microsoft.com/office/drawing/2014/main" id="{00000000-0008-0000-0100-00004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7" name="Picture 3804" hidden="1">
          <a:extLst>
            <a:ext uri="{FF2B5EF4-FFF2-40B4-BE49-F238E27FC236}">
              <a16:creationId xmlns:a16="http://schemas.microsoft.com/office/drawing/2014/main" id="{00000000-0008-0000-0100-00004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8" name="Picture 3463" hidden="1">
          <a:extLst>
            <a:ext uri="{FF2B5EF4-FFF2-40B4-BE49-F238E27FC236}">
              <a16:creationId xmlns:a16="http://schemas.microsoft.com/office/drawing/2014/main" id="{00000000-0008-0000-0100-00004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899" name="Picture 3468" hidden="1">
          <a:extLst>
            <a:ext uri="{FF2B5EF4-FFF2-40B4-BE49-F238E27FC236}">
              <a16:creationId xmlns:a16="http://schemas.microsoft.com/office/drawing/2014/main" id="{00000000-0008-0000-0100-00004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0" name="Picture 3814" hidden="1">
          <a:extLst>
            <a:ext uri="{FF2B5EF4-FFF2-40B4-BE49-F238E27FC236}">
              <a16:creationId xmlns:a16="http://schemas.microsoft.com/office/drawing/2014/main" id="{00000000-0008-0000-0100-00004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1" name="Picture 3815" hidden="1">
          <a:extLst>
            <a:ext uri="{FF2B5EF4-FFF2-40B4-BE49-F238E27FC236}">
              <a16:creationId xmlns:a16="http://schemas.microsoft.com/office/drawing/2014/main" id="{00000000-0008-0000-0100-00004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2" name="Picture 3816" hidden="1">
          <a:extLst>
            <a:ext uri="{FF2B5EF4-FFF2-40B4-BE49-F238E27FC236}">
              <a16:creationId xmlns:a16="http://schemas.microsoft.com/office/drawing/2014/main" id="{00000000-0008-0000-0100-00004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3" name="Picture 3453" hidden="1">
          <a:extLst>
            <a:ext uri="{FF2B5EF4-FFF2-40B4-BE49-F238E27FC236}">
              <a16:creationId xmlns:a16="http://schemas.microsoft.com/office/drawing/2014/main" id="{00000000-0008-0000-0100-00004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4" name="Picture 3458" hidden="1">
          <a:extLst>
            <a:ext uri="{FF2B5EF4-FFF2-40B4-BE49-F238E27FC236}">
              <a16:creationId xmlns:a16="http://schemas.microsoft.com/office/drawing/2014/main" id="{00000000-0008-0000-0100-00004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5" name="Picture 3811" hidden="1">
          <a:extLst>
            <a:ext uri="{FF2B5EF4-FFF2-40B4-BE49-F238E27FC236}">
              <a16:creationId xmlns:a16="http://schemas.microsoft.com/office/drawing/2014/main" id="{00000000-0008-0000-0100-00004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6" name="Picture 3812" hidden="1">
          <a:extLst>
            <a:ext uri="{FF2B5EF4-FFF2-40B4-BE49-F238E27FC236}">
              <a16:creationId xmlns:a16="http://schemas.microsoft.com/office/drawing/2014/main" id="{00000000-0008-0000-0100-00004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7" name="Picture 3813" hidden="1">
          <a:extLst>
            <a:ext uri="{FF2B5EF4-FFF2-40B4-BE49-F238E27FC236}">
              <a16:creationId xmlns:a16="http://schemas.microsoft.com/office/drawing/2014/main" id="{00000000-0008-0000-0100-00004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8" name="Picture 3453" hidden="1">
          <a:extLst>
            <a:ext uri="{FF2B5EF4-FFF2-40B4-BE49-F238E27FC236}">
              <a16:creationId xmlns:a16="http://schemas.microsoft.com/office/drawing/2014/main" id="{00000000-0008-0000-0100-00004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09" name="Picture 3458" hidden="1">
          <a:extLst>
            <a:ext uri="{FF2B5EF4-FFF2-40B4-BE49-F238E27FC236}">
              <a16:creationId xmlns:a16="http://schemas.microsoft.com/office/drawing/2014/main" id="{00000000-0008-0000-0100-00004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0" name="Picture 3811" hidden="1">
          <a:extLst>
            <a:ext uri="{FF2B5EF4-FFF2-40B4-BE49-F238E27FC236}">
              <a16:creationId xmlns:a16="http://schemas.microsoft.com/office/drawing/2014/main" id="{00000000-0008-0000-0100-00004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1" name="Picture 3812" hidden="1">
          <a:extLst>
            <a:ext uri="{FF2B5EF4-FFF2-40B4-BE49-F238E27FC236}">
              <a16:creationId xmlns:a16="http://schemas.microsoft.com/office/drawing/2014/main" id="{00000000-0008-0000-0100-00004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2" name="Picture 3813" hidden="1">
          <a:extLst>
            <a:ext uri="{FF2B5EF4-FFF2-40B4-BE49-F238E27FC236}">
              <a16:creationId xmlns:a16="http://schemas.microsoft.com/office/drawing/2014/main" id="{00000000-0008-0000-0100-00005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3" name="Picture 3453" hidden="1">
          <a:extLst>
            <a:ext uri="{FF2B5EF4-FFF2-40B4-BE49-F238E27FC236}">
              <a16:creationId xmlns:a16="http://schemas.microsoft.com/office/drawing/2014/main" id="{00000000-0008-0000-0100-00005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4" name="Picture 3458" hidden="1">
          <a:extLst>
            <a:ext uri="{FF2B5EF4-FFF2-40B4-BE49-F238E27FC236}">
              <a16:creationId xmlns:a16="http://schemas.microsoft.com/office/drawing/2014/main" id="{00000000-0008-0000-0100-00005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5" name="Picture 3811" hidden="1">
          <a:extLst>
            <a:ext uri="{FF2B5EF4-FFF2-40B4-BE49-F238E27FC236}">
              <a16:creationId xmlns:a16="http://schemas.microsoft.com/office/drawing/2014/main" id="{00000000-0008-0000-0100-00005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6" name="Picture 3812" hidden="1">
          <a:extLst>
            <a:ext uri="{FF2B5EF4-FFF2-40B4-BE49-F238E27FC236}">
              <a16:creationId xmlns:a16="http://schemas.microsoft.com/office/drawing/2014/main" id="{00000000-0008-0000-0100-00005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7" name="Picture 3813" hidden="1">
          <a:extLst>
            <a:ext uri="{FF2B5EF4-FFF2-40B4-BE49-F238E27FC236}">
              <a16:creationId xmlns:a16="http://schemas.microsoft.com/office/drawing/2014/main" id="{00000000-0008-0000-0100-00005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8" name="Picture 3453" hidden="1">
          <a:extLst>
            <a:ext uri="{FF2B5EF4-FFF2-40B4-BE49-F238E27FC236}">
              <a16:creationId xmlns:a16="http://schemas.microsoft.com/office/drawing/2014/main" id="{00000000-0008-0000-0100-00005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19" name="Picture 3458" hidden="1">
          <a:extLst>
            <a:ext uri="{FF2B5EF4-FFF2-40B4-BE49-F238E27FC236}">
              <a16:creationId xmlns:a16="http://schemas.microsoft.com/office/drawing/2014/main" id="{00000000-0008-0000-0100-00005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20" name="Picture 3811" hidden="1">
          <a:extLst>
            <a:ext uri="{FF2B5EF4-FFF2-40B4-BE49-F238E27FC236}">
              <a16:creationId xmlns:a16="http://schemas.microsoft.com/office/drawing/2014/main" id="{00000000-0008-0000-0100-00005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21" name="Picture 3812" hidden="1">
          <a:extLst>
            <a:ext uri="{FF2B5EF4-FFF2-40B4-BE49-F238E27FC236}">
              <a16:creationId xmlns:a16="http://schemas.microsoft.com/office/drawing/2014/main" id="{00000000-0008-0000-0100-00005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22" name="Picture 3813" hidden="1">
          <a:extLst>
            <a:ext uri="{FF2B5EF4-FFF2-40B4-BE49-F238E27FC236}">
              <a16:creationId xmlns:a16="http://schemas.microsoft.com/office/drawing/2014/main" id="{00000000-0008-0000-0100-00005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23" name="Picture 3453" hidden="1">
          <a:extLst>
            <a:ext uri="{FF2B5EF4-FFF2-40B4-BE49-F238E27FC236}">
              <a16:creationId xmlns:a16="http://schemas.microsoft.com/office/drawing/2014/main" id="{00000000-0008-0000-0100-00005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24" name="Picture 3458" hidden="1">
          <a:extLst>
            <a:ext uri="{FF2B5EF4-FFF2-40B4-BE49-F238E27FC236}">
              <a16:creationId xmlns:a16="http://schemas.microsoft.com/office/drawing/2014/main" id="{00000000-0008-0000-0100-00005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6925" name="Picture 3811" hidden="1">
          <a:extLst>
            <a:ext uri="{FF2B5EF4-FFF2-40B4-BE49-F238E27FC236}">
              <a16:creationId xmlns:a16="http://schemas.microsoft.com/office/drawing/2014/main" id="{00000000-0008-0000-0100-00005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26" name="Picture 3398" hidden="1">
          <a:extLst>
            <a:ext uri="{FF2B5EF4-FFF2-40B4-BE49-F238E27FC236}">
              <a16:creationId xmlns:a16="http://schemas.microsoft.com/office/drawing/2014/main" id="{00000000-0008-0000-0100-00005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27" name="Picture 3793" hidden="1">
          <a:extLst>
            <a:ext uri="{FF2B5EF4-FFF2-40B4-BE49-F238E27FC236}">
              <a16:creationId xmlns:a16="http://schemas.microsoft.com/office/drawing/2014/main" id="{00000000-0008-0000-0100-00005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28" name="Picture 3794" hidden="1">
          <a:extLst>
            <a:ext uri="{FF2B5EF4-FFF2-40B4-BE49-F238E27FC236}">
              <a16:creationId xmlns:a16="http://schemas.microsoft.com/office/drawing/2014/main" id="{00000000-0008-0000-0100-00006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29" name="Picture 3795" hidden="1">
          <a:extLst>
            <a:ext uri="{FF2B5EF4-FFF2-40B4-BE49-F238E27FC236}">
              <a16:creationId xmlns:a16="http://schemas.microsoft.com/office/drawing/2014/main" id="{00000000-0008-0000-0100-00006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0" name="Picture 3423" hidden="1">
          <a:extLst>
            <a:ext uri="{FF2B5EF4-FFF2-40B4-BE49-F238E27FC236}">
              <a16:creationId xmlns:a16="http://schemas.microsoft.com/office/drawing/2014/main" id="{00000000-0008-0000-0100-00006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1" name="Picture 3428" hidden="1">
          <a:extLst>
            <a:ext uri="{FF2B5EF4-FFF2-40B4-BE49-F238E27FC236}">
              <a16:creationId xmlns:a16="http://schemas.microsoft.com/office/drawing/2014/main" id="{00000000-0008-0000-0100-00006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2" name="Picture 3802" hidden="1">
          <a:extLst>
            <a:ext uri="{FF2B5EF4-FFF2-40B4-BE49-F238E27FC236}">
              <a16:creationId xmlns:a16="http://schemas.microsoft.com/office/drawing/2014/main" id="{00000000-0008-0000-0100-00006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3" name="Picture 3803" hidden="1">
          <a:extLst>
            <a:ext uri="{FF2B5EF4-FFF2-40B4-BE49-F238E27FC236}">
              <a16:creationId xmlns:a16="http://schemas.microsoft.com/office/drawing/2014/main" id="{00000000-0008-0000-0100-00006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4" name="Picture 3804" hidden="1">
          <a:extLst>
            <a:ext uri="{FF2B5EF4-FFF2-40B4-BE49-F238E27FC236}">
              <a16:creationId xmlns:a16="http://schemas.microsoft.com/office/drawing/2014/main" id="{00000000-0008-0000-0100-00006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5" name="Picture 3463" hidden="1">
          <a:extLst>
            <a:ext uri="{FF2B5EF4-FFF2-40B4-BE49-F238E27FC236}">
              <a16:creationId xmlns:a16="http://schemas.microsoft.com/office/drawing/2014/main" id="{00000000-0008-0000-0100-00006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6" name="Picture 3468" hidden="1">
          <a:extLst>
            <a:ext uri="{FF2B5EF4-FFF2-40B4-BE49-F238E27FC236}">
              <a16:creationId xmlns:a16="http://schemas.microsoft.com/office/drawing/2014/main" id="{00000000-0008-0000-0100-00006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7" name="Picture 3814" hidden="1">
          <a:extLst>
            <a:ext uri="{FF2B5EF4-FFF2-40B4-BE49-F238E27FC236}">
              <a16:creationId xmlns:a16="http://schemas.microsoft.com/office/drawing/2014/main" id="{00000000-0008-0000-0100-00006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8" name="Picture 3815" hidden="1">
          <a:extLst>
            <a:ext uri="{FF2B5EF4-FFF2-40B4-BE49-F238E27FC236}">
              <a16:creationId xmlns:a16="http://schemas.microsoft.com/office/drawing/2014/main" id="{00000000-0008-0000-0100-00006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39" name="Picture 3816" hidden="1">
          <a:extLst>
            <a:ext uri="{FF2B5EF4-FFF2-40B4-BE49-F238E27FC236}">
              <a16:creationId xmlns:a16="http://schemas.microsoft.com/office/drawing/2014/main" id="{00000000-0008-0000-0100-00006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0" name="Picture 3453" hidden="1">
          <a:extLst>
            <a:ext uri="{FF2B5EF4-FFF2-40B4-BE49-F238E27FC236}">
              <a16:creationId xmlns:a16="http://schemas.microsoft.com/office/drawing/2014/main" id="{00000000-0008-0000-0100-00006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1" name="Picture 3458" hidden="1">
          <a:extLst>
            <a:ext uri="{FF2B5EF4-FFF2-40B4-BE49-F238E27FC236}">
              <a16:creationId xmlns:a16="http://schemas.microsoft.com/office/drawing/2014/main" id="{00000000-0008-0000-0100-00006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2" name="Picture 3811" hidden="1">
          <a:extLst>
            <a:ext uri="{FF2B5EF4-FFF2-40B4-BE49-F238E27FC236}">
              <a16:creationId xmlns:a16="http://schemas.microsoft.com/office/drawing/2014/main" id="{00000000-0008-0000-0100-00006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3" name="Picture 3812" hidden="1">
          <a:extLst>
            <a:ext uri="{FF2B5EF4-FFF2-40B4-BE49-F238E27FC236}">
              <a16:creationId xmlns:a16="http://schemas.microsoft.com/office/drawing/2014/main" id="{00000000-0008-0000-0100-00006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4" name="Picture 3813" hidden="1">
          <a:extLst>
            <a:ext uri="{FF2B5EF4-FFF2-40B4-BE49-F238E27FC236}">
              <a16:creationId xmlns:a16="http://schemas.microsoft.com/office/drawing/2014/main" id="{00000000-0008-0000-0100-00007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5" name="Picture 3453" hidden="1">
          <a:extLst>
            <a:ext uri="{FF2B5EF4-FFF2-40B4-BE49-F238E27FC236}">
              <a16:creationId xmlns:a16="http://schemas.microsoft.com/office/drawing/2014/main" id="{00000000-0008-0000-0100-00007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6" name="Picture 3458" hidden="1">
          <a:extLst>
            <a:ext uri="{FF2B5EF4-FFF2-40B4-BE49-F238E27FC236}">
              <a16:creationId xmlns:a16="http://schemas.microsoft.com/office/drawing/2014/main" id="{00000000-0008-0000-0100-00007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7" name="Picture 3393" hidden="1">
          <a:extLst>
            <a:ext uri="{FF2B5EF4-FFF2-40B4-BE49-F238E27FC236}">
              <a16:creationId xmlns:a16="http://schemas.microsoft.com/office/drawing/2014/main" id="{00000000-0008-0000-0100-00007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8" name="Picture 3398" hidden="1">
          <a:extLst>
            <a:ext uri="{FF2B5EF4-FFF2-40B4-BE49-F238E27FC236}">
              <a16:creationId xmlns:a16="http://schemas.microsoft.com/office/drawing/2014/main" id="{00000000-0008-0000-0100-00007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49" name="Picture 3793" hidden="1">
          <a:extLst>
            <a:ext uri="{FF2B5EF4-FFF2-40B4-BE49-F238E27FC236}">
              <a16:creationId xmlns:a16="http://schemas.microsoft.com/office/drawing/2014/main" id="{00000000-0008-0000-0100-00007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0" name="Picture 3794" hidden="1">
          <a:extLst>
            <a:ext uri="{FF2B5EF4-FFF2-40B4-BE49-F238E27FC236}">
              <a16:creationId xmlns:a16="http://schemas.microsoft.com/office/drawing/2014/main" id="{00000000-0008-0000-0100-00007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1" name="Picture 3795" hidden="1">
          <a:extLst>
            <a:ext uri="{FF2B5EF4-FFF2-40B4-BE49-F238E27FC236}">
              <a16:creationId xmlns:a16="http://schemas.microsoft.com/office/drawing/2014/main" id="{00000000-0008-0000-0100-00007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2" name="Picture 3423" hidden="1">
          <a:extLst>
            <a:ext uri="{FF2B5EF4-FFF2-40B4-BE49-F238E27FC236}">
              <a16:creationId xmlns:a16="http://schemas.microsoft.com/office/drawing/2014/main" id="{00000000-0008-0000-0100-00007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3" name="Picture 3428" hidden="1">
          <a:extLst>
            <a:ext uri="{FF2B5EF4-FFF2-40B4-BE49-F238E27FC236}">
              <a16:creationId xmlns:a16="http://schemas.microsoft.com/office/drawing/2014/main" id="{00000000-0008-0000-0100-00007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4" name="Picture 3802" hidden="1">
          <a:extLst>
            <a:ext uri="{FF2B5EF4-FFF2-40B4-BE49-F238E27FC236}">
              <a16:creationId xmlns:a16="http://schemas.microsoft.com/office/drawing/2014/main" id="{00000000-0008-0000-0100-00007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5" name="Picture 3803" hidden="1">
          <a:extLst>
            <a:ext uri="{FF2B5EF4-FFF2-40B4-BE49-F238E27FC236}">
              <a16:creationId xmlns:a16="http://schemas.microsoft.com/office/drawing/2014/main" id="{00000000-0008-0000-0100-00007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6" name="Picture 3804" hidden="1">
          <a:extLst>
            <a:ext uri="{FF2B5EF4-FFF2-40B4-BE49-F238E27FC236}">
              <a16:creationId xmlns:a16="http://schemas.microsoft.com/office/drawing/2014/main" id="{00000000-0008-0000-0100-00007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7" name="Picture 3463" hidden="1">
          <a:extLst>
            <a:ext uri="{FF2B5EF4-FFF2-40B4-BE49-F238E27FC236}">
              <a16:creationId xmlns:a16="http://schemas.microsoft.com/office/drawing/2014/main" id="{00000000-0008-0000-0100-00007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8" name="Picture 3468" hidden="1">
          <a:extLst>
            <a:ext uri="{FF2B5EF4-FFF2-40B4-BE49-F238E27FC236}">
              <a16:creationId xmlns:a16="http://schemas.microsoft.com/office/drawing/2014/main" id="{00000000-0008-0000-0100-00007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59" name="Picture 3814" hidden="1">
          <a:extLst>
            <a:ext uri="{FF2B5EF4-FFF2-40B4-BE49-F238E27FC236}">
              <a16:creationId xmlns:a16="http://schemas.microsoft.com/office/drawing/2014/main" id="{00000000-0008-0000-0100-00007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0" name="Picture 3815" hidden="1">
          <a:extLst>
            <a:ext uri="{FF2B5EF4-FFF2-40B4-BE49-F238E27FC236}">
              <a16:creationId xmlns:a16="http://schemas.microsoft.com/office/drawing/2014/main" id="{00000000-0008-0000-0100-00008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1" name="Picture 3816" hidden="1">
          <a:extLst>
            <a:ext uri="{FF2B5EF4-FFF2-40B4-BE49-F238E27FC236}">
              <a16:creationId xmlns:a16="http://schemas.microsoft.com/office/drawing/2014/main" id="{00000000-0008-0000-0100-00008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2" name="Picture 3453" hidden="1">
          <a:extLst>
            <a:ext uri="{FF2B5EF4-FFF2-40B4-BE49-F238E27FC236}">
              <a16:creationId xmlns:a16="http://schemas.microsoft.com/office/drawing/2014/main" id="{00000000-0008-0000-0100-00008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3" name="Picture 3458" hidden="1">
          <a:extLst>
            <a:ext uri="{FF2B5EF4-FFF2-40B4-BE49-F238E27FC236}">
              <a16:creationId xmlns:a16="http://schemas.microsoft.com/office/drawing/2014/main" id="{00000000-0008-0000-0100-00008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4" name="Picture 3811" hidden="1">
          <a:extLst>
            <a:ext uri="{FF2B5EF4-FFF2-40B4-BE49-F238E27FC236}">
              <a16:creationId xmlns:a16="http://schemas.microsoft.com/office/drawing/2014/main" id="{00000000-0008-0000-0100-00008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5" name="Picture 3812" hidden="1">
          <a:extLst>
            <a:ext uri="{FF2B5EF4-FFF2-40B4-BE49-F238E27FC236}">
              <a16:creationId xmlns:a16="http://schemas.microsoft.com/office/drawing/2014/main" id="{00000000-0008-0000-0100-00008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6" name="Picture 3813" hidden="1">
          <a:extLst>
            <a:ext uri="{FF2B5EF4-FFF2-40B4-BE49-F238E27FC236}">
              <a16:creationId xmlns:a16="http://schemas.microsoft.com/office/drawing/2014/main" id="{00000000-0008-0000-0100-00008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7" name="Picture 3453" hidden="1">
          <a:extLst>
            <a:ext uri="{FF2B5EF4-FFF2-40B4-BE49-F238E27FC236}">
              <a16:creationId xmlns:a16="http://schemas.microsoft.com/office/drawing/2014/main" id="{00000000-0008-0000-0100-00008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8" name="Picture 3458" hidden="1">
          <a:extLst>
            <a:ext uri="{FF2B5EF4-FFF2-40B4-BE49-F238E27FC236}">
              <a16:creationId xmlns:a16="http://schemas.microsoft.com/office/drawing/2014/main" id="{00000000-0008-0000-0100-00008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69" name="Picture 3811" hidden="1">
          <a:extLst>
            <a:ext uri="{FF2B5EF4-FFF2-40B4-BE49-F238E27FC236}">
              <a16:creationId xmlns:a16="http://schemas.microsoft.com/office/drawing/2014/main" id="{00000000-0008-0000-0100-00008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0" name="Picture 3812" hidden="1">
          <a:extLst>
            <a:ext uri="{FF2B5EF4-FFF2-40B4-BE49-F238E27FC236}">
              <a16:creationId xmlns:a16="http://schemas.microsoft.com/office/drawing/2014/main" id="{00000000-0008-0000-0100-00008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1" name="Picture 3813" hidden="1">
          <a:extLst>
            <a:ext uri="{FF2B5EF4-FFF2-40B4-BE49-F238E27FC236}">
              <a16:creationId xmlns:a16="http://schemas.microsoft.com/office/drawing/2014/main" id="{00000000-0008-0000-0100-00008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2" name="Picture 3453" hidden="1">
          <a:extLst>
            <a:ext uri="{FF2B5EF4-FFF2-40B4-BE49-F238E27FC236}">
              <a16:creationId xmlns:a16="http://schemas.microsoft.com/office/drawing/2014/main" id="{00000000-0008-0000-0100-00008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3" name="Picture 3458" hidden="1">
          <a:extLst>
            <a:ext uri="{FF2B5EF4-FFF2-40B4-BE49-F238E27FC236}">
              <a16:creationId xmlns:a16="http://schemas.microsoft.com/office/drawing/2014/main" id="{00000000-0008-0000-0100-00008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4" name="Picture 3811" hidden="1">
          <a:extLst>
            <a:ext uri="{FF2B5EF4-FFF2-40B4-BE49-F238E27FC236}">
              <a16:creationId xmlns:a16="http://schemas.microsoft.com/office/drawing/2014/main" id="{00000000-0008-0000-0100-00008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5" name="Picture 3812" hidden="1">
          <a:extLst>
            <a:ext uri="{FF2B5EF4-FFF2-40B4-BE49-F238E27FC236}">
              <a16:creationId xmlns:a16="http://schemas.microsoft.com/office/drawing/2014/main" id="{00000000-0008-0000-0100-00008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6" name="Picture 3813" hidden="1">
          <a:extLst>
            <a:ext uri="{FF2B5EF4-FFF2-40B4-BE49-F238E27FC236}">
              <a16:creationId xmlns:a16="http://schemas.microsoft.com/office/drawing/2014/main" id="{00000000-0008-0000-0100-00009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7" name="Picture 3453" hidden="1">
          <a:extLst>
            <a:ext uri="{FF2B5EF4-FFF2-40B4-BE49-F238E27FC236}">
              <a16:creationId xmlns:a16="http://schemas.microsoft.com/office/drawing/2014/main" id="{00000000-0008-0000-0100-00009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8" name="Picture 3458" hidden="1">
          <a:extLst>
            <a:ext uri="{FF2B5EF4-FFF2-40B4-BE49-F238E27FC236}">
              <a16:creationId xmlns:a16="http://schemas.microsoft.com/office/drawing/2014/main" id="{00000000-0008-0000-0100-00009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79" name="Picture 3811" hidden="1">
          <a:extLst>
            <a:ext uri="{FF2B5EF4-FFF2-40B4-BE49-F238E27FC236}">
              <a16:creationId xmlns:a16="http://schemas.microsoft.com/office/drawing/2014/main" id="{00000000-0008-0000-0100-00009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0" name="Picture 3812" hidden="1">
          <a:extLst>
            <a:ext uri="{FF2B5EF4-FFF2-40B4-BE49-F238E27FC236}">
              <a16:creationId xmlns:a16="http://schemas.microsoft.com/office/drawing/2014/main" id="{00000000-0008-0000-0100-00009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1" name="Picture 3813" hidden="1">
          <a:extLst>
            <a:ext uri="{FF2B5EF4-FFF2-40B4-BE49-F238E27FC236}">
              <a16:creationId xmlns:a16="http://schemas.microsoft.com/office/drawing/2014/main" id="{00000000-0008-0000-0100-00009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2" name="Picture 3453" hidden="1">
          <a:extLst>
            <a:ext uri="{FF2B5EF4-FFF2-40B4-BE49-F238E27FC236}">
              <a16:creationId xmlns:a16="http://schemas.microsoft.com/office/drawing/2014/main" id="{00000000-0008-0000-0100-00009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3" name="Picture 3458" hidden="1">
          <a:extLst>
            <a:ext uri="{FF2B5EF4-FFF2-40B4-BE49-F238E27FC236}">
              <a16:creationId xmlns:a16="http://schemas.microsoft.com/office/drawing/2014/main" id="{00000000-0008-0000-0100-00009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4" name="Picture 3811" hidden="1">
          <a:extLst>
            <a:ext uri="{FF2B5EF4-FFF2-40B4-BE49-F238E27FC236}">
              <a16:creationId xmlns:a16="http://schemas.microsoft.com/office/drawing/2014/main" id="{00000000-0008-0000-0100-00009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5" name="Picture 3812" hidden="1">
          <a:extLst>
            <a:ext uri="{FF2B5EF4-FFF2-40B4-BE49-F238E27FC236}">
              <a16:creationId xmlns:a16="http://schemas.microsoft.com/office/drawing/2014/main" id="{00000000-0008-0000-0100-00009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6" name="Picture 3813" hidden="1">
          <a:extLst>
            <a:ext uri="{FF2B5EF4-FFF2-40B4-BE49-F238E27FC236}">
              <a16:creationId xmlns:a16="http://schemas.microsoft.com/office/drawing/2014/main" id="{00000000-0008-0000-0100-00009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7" name="Picture 3388" hidden="1">
          <a:extLst>
            <a:ext uri="{FF2B5EF4-FFF2-40B4-BE49-F238E27FC236}">
              <a16:creationId xmlns:a16="http://schemas.microsoft.com/office/drawing/2014/main" id="{00000000-0008-0000-0100-00009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8" name="Picture 3790" hidden="1">
          <a:extLst>
            <a:ext uri="{FF2B5EF4-FFF2-40B4-BE49-F238E27FC236}">
              <a16:creationId xmlns:a16="http://schemas.microsoft.com/office/drawing/2014/main" id="{00000000-0008-0000-0100-00009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89" name="Picture 3393" hidden="1">
          <a:extLst>
            <a:ext uri="{FF2B5EF4-FFF2-40B4-BE49-F238E27FC236}">
              <a16:creationId xmlns:a16="http://schemas.microsoft.com/office/drawing/2014/main" id="{00000000-0008-0000-0100-00009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0" name="Picture 3398" hidden="1">
          <a:extLst>
            <a:ext uri="{FF2B5EF4-FFF2-40B4-BE49-F238E27FC236}">
              <a16:creationId xmlns:a16="http://schemas.microsoft.com/office/drawing/2014/main" id="{00000000-0008-0000-0100-00009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1" name="Picture 3793" hidden="1">
          <a:extLst>
            <a:ext uri="{FF2B5EF4-FFF2-40B4-BE49-F238E27FC236}">
              <a16:creationId xmlns:a16="http://schemas.microsoft.com/office/drawing/2014/main" id="{00000000-0008-0000-0100-00009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2" name="Picture 3794" hidden="1">
          <a:extLst>
            <a:ext uri="{FF2B5EF4-FFF2-40B4-BE49-F238E27FC236}">
              <a16:creationId xmlns:a16="http://schemas.microsoft.com/office/drawing/2014/main" id="{00000000-0008-0000-0100-0000A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3" name="Picture 3795" hidden="1">
          <a:extLst>
            <a:ext uri="{FF2B5EF4-FFF2-40B4-BE49-F238E27FC236}">
              <a16:creationId xmlns:a16="http://schemas.microsoft.com/office/drawing/2014/main" id="{00000000-0008-0000-0100-0000A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4" name="Picture 3423" hidden="1">
          <a:extLst>
            <a:ext uri="{FF2B5EF4-FFF2-40B4-BE49-F238E27FC236}">
              <a16:creationId xmlns:a16="http://schemas.microsoft.com/office/drawing/2014/main" id="{00000000-0008-0000-0100-0000A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5" name="Picture 3428" hidden="1">
          <a:extLst>
            <a:ext uri="{FF2B5EF4-FFF2-40B4-BE49-F238E27FC236}">
              <a16:creationId xmlns:a16="http://schemas.microsoft.com/office/drawing/2014/main" id="{00000000-0008-0000-0100-0000A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6" name="Picture 3802" hidden="1">
          <a:extLst>
            <a:ext uri="{FF2B5EF4-FFF2-40B4-BE49-F238E27FC236}">
              <a16:creationId xmlns:a16="http://schemas.microsoft.com/office/drawing/2014/main" id="{00000000-0008-0000-0100-0000A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7" name="Picture 3803" hidden="1">
          <a:extLst>
            <a:ext uri="{FF2B5EF4-FFF2-40B4-BE49-F238E27FC236}">
              <a16:creationId xmlns:a16="http://schemas.microsoft.com/office/drawing/2014/main" id="{00000000-0008-0000-0100-0000A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6998" name="Picture 3804" hidden="1">
          <a:extLst>
            <a:ext uri="{FF2B5EF4-FFF2-40B4-BE49-F238E27FC236}">
              <a16:creationId xmlns:a16="http://schemas.microsoft.com/office/drawing/2014/main" id="{00000000-0008-0000-0100-0000A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6999" name="Picture 3393" hidden="1">
          <a:extLst>
            <a:ext uri="{FF2B5EF4-FFF2-40B4-BE49-F238E27FC236}">
              <a16:creationId xmlns:a16="http://schemas.microsoft.com/office/drawing/2014/main" id="{00000000-0008-0000-0100-0000A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0" name="Picture 3398" hidden="1">
          <a:extLst>
            <a:ext uri="{FF2B5EF4-FFF2-40B4-BE49-F238E27FC236}">
              <a16:creationId xmlns:a16="http://schemas.microsoft.com/office/drawing/2014/main" id="{00000000-0008-0000-0100-0000A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1" name="Picture 3793" hidden="1">
          <a:extLst>
            <a:ext uri="{FF2B5EF4-FFF2-40B4-BE49-F238E27FC236}">
              <a16:creationId xmlns:a16="http://schemas.microsoft.com/office/drawing/2014/main" id="{00000000-0008-0000-0100-0000A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2" name="Picture 3794" hidden="1">
          <a:extLst>
            <a:ext uri="{FF2B5EF4-FFF2-40B4-BE49-F238E27FC236}">
              <a16:creationId xmlns:a16="http://schemas.microsoft.com/office/drawing/2014/main" id="{00000000-0008-0000-0100-0000A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3" name="Picture 3795" hidden="1">
          <a:extLst>
            <a:ext uri="{FF2B5EF4-FFF2-40B4-BE49-F238E27FC236}">
              <a16:creationId xmlns:a16="http://schemas.microsoft.com/office/drawing/2014/main" id="{00000000-0008-0000-0100-0000A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4" name="Picture 3423" hidden="1">
          <a:extLst>
            <a:ext uri="{FF2B5EF4-FFF2-40B4-BE49-F238E27FC236}">
              <a16:creationId xmlns:a16="http://schemas.microsoft.com/office/drawing/2014/main" id="{00000000-0008-0000-0100-0000A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5" name="Picture 3428" hidden="1">
          <a:extLst>
            <a:ext uri="{FF2B5EF4-FFF2-40B4-BE49-F238E27FC236}">
              <a16:creationId xmlns:a16="http://schemas.microsoft.com/office/drawing/2014/main" id="{00000000-0008-0000-0100-0000A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6" name="Picture 3802" hidden="1">
          <a:extLst>
            <a:ext uri="{FF2B5EF4-FFF2-40B4-BE49-F238E27FC236}">
              <a16:creationId xmlns:a16="http://schemas.microsoft.com/office/drawing/2014/main" id="{00000000-0008-0000-0100-0000A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7" name="Picture 3803" hidden="1">
          <a:extLst>
            <a:ext uri="{FF2B5EF4-FFF2-40B4-BE49-F238E27FC236}">
              <a16:creationId xmlns:a16="http://schemas.microsoft.com/office/drawing/2014/main" id="{00000000-0008-0000-0100-0000A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8" name="Picture 3804" hidden="1">
          <a:extLst>
            <a:ext uri="{FF2B5EF4-FFF2-40B4-BE49-F238E27FC236}">
              <a16:creationId xmlns:a16="http://schemas.microsoft.com/office/drawing/2014/main" id="{00000000-0008-0000-0100-0000B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09" name="Picture 3463" hidden="1">
          <a:extLst>
            <a:ext uri="{FF2B5EF4-FFF2-40B4-BE49-F238E27FC236}">
              <a16:creationId xmlns:a16="http://schemas.microsoft.com/office/drawing/2014/main" id="{00000000-0008-0000-0100-0000B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0" name="Picture 3468" hidden="1">
          <a:extLst>
            <a:ext uri="{FF2B5EF4-FFF2-40B4-BE49-F238E27FC236}">
              <a16:creationId xmlns:a16="http://schemas.microsoft.com/office/drawing/2014/main" id="{00000000-0008-0000-0100-0000B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1" name="Picture 3814" hidden="1">
          <a:extLst>
            <a:ext uri="{FF2B5EF4-FFF2-40B4-BE49-F238E27FC236}">
              <a16:creationId xmlns:a16="http://schemas.microsoft.com/office/drawing/2014/main" id="{00000000-0008-0000-0100-0000B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2" name="Picture 3815" hidden="1">
          <a:extLst>
            <a:ext uri="{FF2B5EF4-FFF2-40B4-BE49-F238E27FC236}">
              <a16:creationId xmlns:a16="http://schemas.microsoft.com/office/drawing/2014/main" id="{00000000-0008-0000-0100-0000B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3" name="Picture 3816" hidden="1">
          <a:extLst>
            <a:ext uri="{FF2B5EF4-FFF2-40B4-BE49-F238E27FC236}">
              <a16:creationId xmlns:a16="http://schemas.microsoft.com/office/drawing/2014/main" id="{00000000-0008-0000-0100-0000B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4" name="Picture 3453" hidden="1">
          <a:extLst>
            <a:ext uri="{FF2B5EF4-FFF2-40B4-BE49-F238E27FC236}">
              <a16:creationId xmlns:a16="http://schemas.microsoft.com/office/drawing/2014/main" id="{00000000-0008-0000-0100-0000B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5" name="Picture 3458" hidden="1">
          <a:extLst>
            <a:ext uri="{FF2B5EF4-FFF2-40B4-BE49-F238E27FC236}">
              <a16:creationId xmlns:a16="http://schemas.microsoft.com/office/drawing/2014/main" id="{00000000-0008-0000-0100-0000B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6" name="Picture 3811" hidden="1">
          <a:extLst>
            <a:ext uri="{FF2B5EF4-FFF2-40B4-BE49-F238E27FC236}">
              <a16:creationId xmlns:a16="http://schemas.microsoft.com/office/drawing/2014/main" id="{00000000-0008-0000-0100-0000B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7" name="Picture 3813" hidden="1">
          <a:extLst>
            <a:ext uri="{FF2B5EF4-FFF2-40B4-BE49-F238E27FC236}">
              <a16:creationId xmlns:a16="http://schemas.microsoft.com/office/drawing/2014/main" id="{00000000-0008-0000-0100-0000B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8" name="Picture 3453" hidden="1">
          <a:extLst>
            <a:ext uri="{FF2B5EF4-FFF2-40B4-BE49-F238E27FC236}">
              <a16:creationId xmlns:a16="http://schemas.microsoft.com/office/drawing/2014/main" id="{00000000-0008-0000-0100-0000B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19" name="Picture 3458" hidden="1">
          <a:extLst>
            <a:ext uri="{FF2B5EF4-FFF2-40B4-BE49-F238E27FC236}">
              <a16:creationId xmlns:a16="http://schemas.microsoft.com/office/drawing/2014/main" id="{00000000-0008-0000-0100-0000B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0" name="Picture 3811" hidden="1">
          <a:extLst>
            <a:ext uri="{FF2B5EF4-FFF2-40B4-BE49-F238E27FC236}">
              <a16:creationId xmlns:a16="http://schemas.microsoft.com/office/drawing/2014/main" id="{00000000-0008-0000-0100-0000B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1" name="Picture 3812" hidden="1">
          <a:extLst>
            <a:ext uri="{FF2B5EF4-FFF2-40B4-BE49-F238E27FC236}">
              <a16:creationId xmlns:a16="http://schemas.microsoft.com/office/drawing/2014/main" id="{00000000-0008-0000-0100-0000B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2" name="Picture 3813" hidden="1">
          <a:extLst>
            <a:ext uri="{FF2B5EF4-FFF2-40B4-BE49-F238E27FC236}">
              <a16:creationId xmlns:a16="http://schemas.microsoft.com/office/drawing/2014/main" id="{00000000-0008-0000-0100-0000B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3" name="Picture 3453" hidden="1">
          <a:extLst>
            <a:ext uri="{FF2B5EF4-FFF2-40B4-BE49-F238E27FC236}">
              <a16:creationId xmlns:a16="http://schemas.microsoft.com/office/drawing/2014/main" id="{00000000-0008-0000-0100-0000B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4" name="Picture 3458" hidden="1">
          <a:extLst>
            <a:ext uri="{FF2B5EF4-FFF2-40B4-BE49-F238E27FC236}">
              <a16:creationId xmlns:a16="http://schemas.microsoft.com/office/drawing/2014/main" id="{00000000-0008-0000-0100-0000C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5" name="Picture 3811" hidden="1">
          <a:extLst>
            <a:ext uri="{FF2B5EF4-FFF2-40B4-BE49-F238E27FC236}">
              <a16:creationId xmlns:a16="http://schemas.microsoft.com/office/drawing/2014/main" id="{00000000-0008-0000-0100-0000C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6" name="Picture 3812" hidden="1">
          <a:extLst>
            <a:ext uri="{FF2B5EF4-FFF2-40B4-BE49-F238E27FC236}">
              <a16:creationId xmlns:a16="http://schemas.microsoft.com/office/drawing/2014/main" id="{00000000-0008-0000-0100-0000C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7" name="Picture 3813" hidden="1">
          <a:extLst>
            <a:ext uri="{FF2B5EF4-FFF2-40B4-BE49-F238E27FC236}">
              <a16:creationId xmlns:a16="http://schemas.microsoft.com/office/drawing/2014/main" id="{00000000-0008-0000-0100-0000C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8" name="Picture 3453" hidden="1">
          <a:extLst>
            <a:ext uri="{FF2B5EF4-FFF2-40B4-BE49-F238E27FC236}">
              <a16:creationId xmlns:a16="http://schemas.microsoft.com/office/drawing/2014/main" id="{00000000-0008-0000-0100-0000C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29" name="Picture 3458" hidden="1">
          <a:extLst>
            <a:ext uri="{FF2B5EF4-FFF2-40B4-BE49-F238E27FC236}">
              <a16:creationId xmlns:a16="http://schemas.microsoft.com/office/drawing/2014/main" id="{00000000-0008-0000-0100-0000C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30" name="Picture 3811" hidden="1">
          <a:extLst>
            <a:ext uri="{FF2B5EF4-FFF2-40B4-BE49-F238E27FC236}">
              <a16:creationId xmlns:a16="http://schemas.microsoft.com/office/drawing/2014/main" id="{00000000-0008-0000-0100-0000C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31" name="Picture 3812" hidden="1">
          <a:extLst>
            <a:ext uri="{FF2B5EF4-FFF2-40B4-BE49-F238E27FC236}">
              <a16:creationId xmlns:a16="http://schemas.microsoft.com/office/drawing/2014/main" id="{00000000-0008-0000-0100-0000C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32" name="Picture 3813" hidden="1">
          <a:extLst>
            <a:ext uri="{FF2B5EF4-FFF2-40B4-BE49-F238E27FC236}">
              <a16:creationId xmlns:a16="http://schemas.microsoft.com/office/drawing/2014/main" id="{00000000-0008-0000-0100-0000C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33" name="Picture 3453" hidden="1">
          <a:extLst>
            <a:ext uri="{FF2B5EF4-FFF2-40B4-BE49-F238E27FC236}">
              <a16:creationId xmlns:a16="http://schemas.microsoft.com/office/drawing/2014/main" id="{00000000-0008-0000-0100-0000C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34" name="Picture 3458" hidden="1">
          <a:extLst>
            <a:ext uri="{FF2B5EF4-FFF2-40B4-BE49-F238E27FC236}">
              <a16:creationId xmlns:a16="http://schemas.microsoft.com/office/drawing/2014/main" id="{00000000-0008-0000-0100-0000C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35" name="Picture 3811" hidden="1">
          <a:extLst>
            <a:ext uri="{FF2B5EF4-FFF2-40B4-BE49-F238E27FC236}">
              <a16:creationId xmlns:a16="http://schemas.microsoft.com/office/drawing/2014/main" id="{00000000-0008-0000-0100-0000C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36" name="Picture 3812" hidden="1">
          <a:extLst>
            <a:ext uri="{FF2B5EF4-FFF2-40B4-BE49-F238E27FC236}">
              <a16:creationId xmlns:a16="http://schemas.microsoft.com/office/drawing/2014/main" id="{00000000-0008-0000-0100-0000C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37" name="Picture 3813" hidden="1">
          <a:extLst>
            <a:ext uri="{FF2B5EF4-FFF2-40B4-BE49-F238E27FC236}">
              <a16:creationId xmlns:a16="http://schemas.microsoft.com/office/drawing/2014/main" id="{00000000-0008-0000-0100-0000C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38" name="Picture 3393" hidden="1">
          <a:extLst>
            <a:ext uri="{FF2B5EF4-FFF2-40B4-BE49-F238E27FC236}">
              <a16:creationId xmlns:a16="http://schemas.microsoft.com/office/drawing/2014/main" id="{00000000-0008-0000-0100-0000C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39" name="Picture 3398" hidden="1">
          <a:extLst>
            <a:ext uri="{FF2B5EF4-FFF2-40B4-BE49-F238E27FC236}">
              <a16:creationId xmlns:a16="http://schemas.microsoft.com/office/drawing/2014/main" id="{00000000-0008-0000-0100-0000C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0" name="Picture 3793" hidden="1">
          <a:extLst>
            <a:ext uri="{FF2B5EF4-FFF2-40B4-BE49-F238E27FC236}">
              <a16:creationId xmlns:a16="http://schemas.microsoft.com/office/drawing/2014/main" id="{00000000-0008-0000-0100-0000D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1" name="Picture 3794" hidden="1">
          <a:extLst>
            <a:ext uri="{FF2B5EF4-FFF2-40B4-BE49-F238E27FC236}">
              <a16:creationId xmlns:a16="http://schemas.microsoft.com/office/drawing/2014/main" id="{00000000-0008-0000-0100-0000D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2" name="Picture 3795" hidden="1">
          <a:extLst>
            <a:ext uri="{FF2B5EF4-FFF2-40B4-BE49-F238E27FC236}">
              <a16:creationId xmlns:a16="http://schemas.microsoft.com/office/drawing/2014/main" id="{00000000-0008-0000-0100-0000D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3" name="Picture 3423" hidden="1">
          <a:extLst>
            <a:ext uri="{FF2B5EF4-FFF2-40B4-BE49-F238E27FC236}">
              <a16:creationId xmlns:a16="http://schemas.microsoft.com/office/drawing/2014/main" id="{00000000-0008-0000-0100-0000D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4" name="Picture 3428" hidden="1">
          <a:extLst>
            <a:ext uri="{FF2B5EF4-FFF2-40B4-BE49-F238E27FC236}">
              <a16:creationId xmlns:a16="http://schemas.microsoft.com/office/drawing/2014/main" id="{00000000-0008-0000-0100-0000D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5" name="Picture 3802" hidden="1">
          <a:extLst>
            <a:ext uri="{FF2B5EF4-FFF2-40B4-BE49-F238E27FC236}">
              <a16:creationId xmlns:a16="http://schemas.microsoft.com/office/drawing/2014/main" id="{00000000-0008-0000-0100-0000D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6" name="Picture 3803" hidden="1">
          <a:extLst>
            <a:ext uri="{FF2B5EF4-FFF2-40B4-BE49-F238E27FC236}">
              <a16:creationId xmlns:a16="http://schemas.microsoft.com/office/drawing/2014/main" id="{00000000-0008-0000-0100-0000D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7" name="Picture 3804" hidden="1">
          <a:extLst>
            <a:ext uri="{FF2B5EF4-FFF2-40B4-BE49-F238E27FC236}">
              <a16:creationId xmlns:a16="http://schemas.microsoft.com/office/drawing/2014/main" id="{00000000-0008-0000-0100-0000D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8" name="Picture 3463" hidden="1">
          <a:extLst>
            <a:ext uri="{FF2B5EF4-FFF2-40B4-BE49-F238E27FC236}">
              <a16:creationId xmlns:a16="http://schemas.microsoft.com/office/drawing/2014/main" id="{00000000-0008-0000-0100-0000D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49" name="Picture 3468" hidden="1">
          <a:extLst>
            <a:ext uri="{FF2B5EF4-FFF2-40B4-BE49-F238E27FC236}">
              <a16:creationId xmlns:a16="http://schemas.microsoft.com/office/drawing/2014/main" id="{00000000-0008-0000-0100-0000D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0" name="Picture 3814" hidden="1">
          <a:extLst>
            <a:ext uri="{FF2B5EF4-FFF2-40B4-BE49-F238E27FC236}">
              <a16:creationId xmlns:a16="http://schemas.microsoft.com/office/drawing/2014/main" id="{00000000-0008-0000-0100-0000D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1" name="Picture 3815" hidden="1">
          <a:extLst>
            <a:ext uri="{FF2B5EF4-FFF2-40B4-BE49-F238E27FC236}">
              <a16:creationId xmlns:a16="http://schemas.microsoft.com/office/drawing/2014/main" id="{00000000-0008-0000-0100-0000D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2" name="Picture 3816" hidden="1">
          <a:extLst>
            <a:ext uri="{FF2B5EF4-FFF2-40B4-BE49-F238E27FC236}">
              <a16:creationId xmlns:a16="http://schemas.microsoft.com/office/drawing/2014/main" id="{00000000-0008-0000-0100-0000D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3" name="Picture 3453" hidden="1">
          <a:extLst>
            <a:ext uri="{FF2B5EF4-FFF2-40B4-BE49-F238E27FC236}">
              <a16:creationId xmlns:a16="http://schemas.microsoft.com/office/drawing/2014/main" id="{00000000-0008-0000-0100-0000D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4" name="Picture 3458" hidden="1">
          <a:extLst>
            <a:ext uri="{FF2B5EF4-FFF2-40B4-BE49-F238E27FC236}">
              <a16:creationId xmlns:a16="http://schemas.microsoft.com/office/drawing/2014/main" id="{00000000-0008-0000-0100-0000D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5" name="Picture 3811" hidden="1">
          <a:extLst>
            <a:ext uri="{FF2B5EF4-FFF2-40B4-BE49-F238E27FC236}">
              <a16:creationId xmlns:a16="http://schemas.microsoft.com/office/drawing/2014/main" id="{00000000-0008-0000-0100-0000D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6" name="Picture 3812" hidden="1">
          <a:extLst>
            <a:ext uri="{FF2B5EF4-FFF2-40B4-BE49-F238E27FC236}">
              <a16:creationId xmlns:a16="http://schemas.microsoft.com/office/drawing/2014/main" id="{00000000-0008-0000-0100-0000E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7" name="Picture 3813" hidden="1">
          <a:extLst>
            <a:ext uri="{FF2B5EF4-FFF2-40B4-BE49-F238E27FC236}">
              <a16:creationId xmlns:a16="http://schemas.microsoft.com/office/drawing/2014/main" id="{00000000-0008-0000-0100-0000E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8" name="Picture 3453" hidden="1">
          <a:extLst>
            <a:ext uri="{FF2B5EF4-FFF2-40B4-BE49-F238E27FC236}">
              <a16:creationId xmlns:a16="http://schemas.microsoft.com/office/drawing/2014/main" id="{00000000-0008-0000-0100-0000E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59" name="Picture 3458" hidden="1">
          <a:extLst>
            <a:ext uri="{FF2B5EF4-FFF2-40B4-BE49-F238E27FC236}">
              <a16:creationId xmlns:a16="http://schemas.microsoft.com/office/drawing/2014/main" id="{00000000-0008-0000-0100-0000E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0" name="Picture 3811" hidden="1">
          <a:extLst>
            <a:ext uri="{FF2B5EF4-FFF2-40B4-BE49-F238E27FC236}">
              <a16:creationId xmlns:a16="http://schemas.microsoft.com/office/drawing/2014/main" id="{00000000-0008-0000-0100-0000E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1" name="Picture 3812" hidden="1">
          <a:extLst>
            <a:ext uri="{FF2B5EF4-FFF2-40B4-BE49-F238E27FC236}">
              <a16:creationId xmlns:a16="http://schemas.microsoft.com/office/drawing/2014/main" id="{00000000-0008-0000-0100-0000E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2" name="Picture 3813" hidden="1">
          <a:extLst>
            <a:ext uri="{FF2B5EF4-FFF2-40B4-BE49-F238E27FC236}">
              <a16:creationId xmlns:a16="http://schemas.microsoft.com/office/drawing/2014/main" id="{00000000-0008-0000-0100-0000E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3" name="Picture 3453" hidden="1">
          <a:extLst>
            <a:ext uri="{FF2B5EF4-FFF2-40B4-BE49-F238E27FC236}">
              <a16:creationId xmlns:a16="http://schemas.microsoft.com/office/drawing/2014/main" id="{00000000-0008-0000-0100-0000E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4" name="Picture 3458" hidden="1">
          <a:extLst>
            <a:ext uri="{FF2B5EF4-FFF2-40B4-BE49-F238E27FC236}">
              <a16:creationId xmlns:a16="http://schemas.microsoft.com/office/drawing/2014/main" id="{00000000-0008-0000-0100-0000E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5" name="Picture 3811" hidden="1">
          <a:extLst>
            <a:ext uri="{FF2B5EF4-FFF2-40B4-BE49-F238E27FC236}">
              <a16:creationId xmlns:a16="http://schemas.microsoft.com/office/drawing/2014/main" id="{00000000-0008-0000-0100-0000E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6" name="Picture 3812" hidden="1">
          <a:extLst>
            <a:ext uri="{FF2B5EF4-FFF2-40B4-BE49-F238E27FC236}">
              <a16:creationId xmlns:a16="http://schemas.microsoft.com/office/drawing/2014/main" id="{00000000-0008-0000-0100-0000E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7" name="Picture 3813" hidden="1">
          <a:extLst>
            <a:ext uri="{FF2B5EF4-FFF2-40B4-BE49-F238E27FC236}">
              <a16:creationId xmlns:a16="http://schemas.microsoft.com/office/drawing/2014/main" id="{00000000-0008-0000-0100-0000E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8" name="Picture 3453" hidden="1">
          <a:extLst>
            <a:ext uri="{FF2B5EF4-FFF2-40B4-BE49-F238E27FC236}">
              <a16:creationId xmlns:a16="http://schemas.microsoft.com/office/drawing/2014/main" id="{00000000-0008-0000-0100-0000E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69" name="Picture 3458" hidden="1">
          <a:extLst>
            <a:ext uri="{FF2B5EF4-FFF2-40B4-BE49-F238E27FC236}">
              <a16:creationId xmlns:a16="http://schemas.microsoft.com/office/drawing/2014/main" id="{00000000-0008-0000-0100-0000E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70" name="Picture 3811" hidden="1">
          <a:extLst>
            <a:ext uri="{FF2B5EF4-FFF2-40B4-BE49-F238E27FC236}">
              <a16:creationId xmlns:a16="http://schemas.microsoft.com/office/drawing/2014/main" id="{00000000-0008-0000-0100-0000E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71" name="Picture 3812" hidden="1">
          <a:extLst>
            <a:ext uri="{FF2B5EF4-FFF2-40B4-BE49-F238E27FC236}">
              <a16:creationId xmlns:a16="http://schemas.microsoft.com/office/drawing/2014/main" id="{00000000-0008-0000-0100-0000E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72" name="Picture 3813" hidden="1">
          <a:extLst>
            <a:ext uri="{FF2B5EF4-FFF2-40B4-BE49-F238E27FC236}">
              <a16:creationId xmlns:a16="http://schemas.microsoft.com/office/drawing/2014/main" id="{00000000-0008-0000-0100-0000F0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73" name="Picture 3453" hidden="1">
          <a:extLst>
            <a:ext uri="{FF2B5EF4-FFF2-40B4-BE49-F238E27FC236}">
              <a16:creationId xmlns:a16="http://schemas.microsoft.com/office/drawing/2014/main" id="{00000000-0008-0000-0100-0000F1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74" name="Picture 3458" hidden="1">
          <a:extLst>
            <a:ext uri="{FF2B5EF4-FFF2-40B4-BE49-F238E27FC236}">
              <a16:creationId xmlns:a16="http://schemas.microsoft.com/office/drawing/2014/main" id="{00000000-0008-0000-0100-0000F2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075" name="Picture 3811" hidden="1">
          <a:extLst>
            <a:ext uri="{FF2B5EF4-FFF2-40B4-BE49-F238E27FC236}">
              <a16:creationId xmlns:a16="http://schemas.microsoft.com/office/drawing/2014/main" id="{00000000-0008-0000-0100-0000F3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76" name="Picture 3393" hidden="1">
          <a:extLst>
            <a:ext uri="{FF2B5EF4-FFF2-40B4-BE49-F238E27FC236}">
              <a16:creationId xmlns:a16="http://schemas.microsoft.com/office/drawing/2014/main" id="{00000000-0008-0000-0100-0000F4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77" name="Picture 3398" hidden="1">
          <a:extLst>
            <a:ext uri="{FF2B5EF4-FFF2-40B4-BE49-F238E27FC236}">
              <a16:creationId xmlns:a16="http://schemas.microsoft.com/office/drawing/2014/main" id="{00000000-0008-0000-0100-0000F5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78" name="Picture 3793" hidden="1">
          <a:extLst>
            <a:ext uri="{FF2B5EF4-FFF2-40B4-BE49-F238E27FC236}">
              <a16:creationId xmlns:a16="http://schemas.microsoft.com/office/drawing/2014/main" id="{00000000-0008-0000-0100-0000F6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79" name="Picture 3794" hidden="1">
          <a:extLst>
            <a:ext uri="{FF2B5EF4-FFF2-40B4-BE49-F238E27FC236}">
              <a16:creationId xmlns:a16="http://schemas.microsoft.com/office/drawing/2014/main" id="{00000000-0008-0000-0100-0000F7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0" name="Picture 3795" hidden="1">
          <a:extLst>
            <a:ext uri="{FF2B5EF4-FFF2-40B4-BE49-F238E27FC236}">
              <a16:creationId xmlns:a16="http://schemas.microsoft.com/office/drawing/2014/main" id="{00000000-0008-0000-0100-0000F8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1" name="Picture 3423" hidden="1">
          <a:extLst>
            <a:ext uri="{FF2B5EF4-FFF2-40B4-BE49-F238E27FC236}">
              <a16:creationId xmlns:a16="http://schemas.microsoft.com/office/drawing/2014/main" id="{00000000-0008-0000-0100-0000F9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2" name="Picture 3428" hidden="1">
          <a:extLst>
            <a:ext uri="{FF2B5EF4-FFF2-40B4-BE49-F238E27FC236}">
              <a16:creationId xmlns:a16="http://schemas.microsoft.com/office/drawing/2014/main" id="{00000000-0008-0000-0100-0000FA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3" name="Picture 3802" hidden="1">
          <a:extLst>
            <a:ext uri="{FF2B5EF4-FFF2-40B4-BE49-F238E27FC236}">
              <a16:creationId xmlns:a16="http://schemas.microsoft.com/office/drawing/2014/main" id="{00000000-0008-0000-0100-0000FB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4" name="Picture 3803" hidden="1">
          <a:extLst>
            <a:ext uri="{FF2B5EF4-FFF2-40B4-BE49-F238E27FC236}">
              <a16:creationId xmlns:a16="http://schemas.microsoft.com/office/drawing/2014/main" id="{00000000-0008-0000-0100-0000FC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5" name="Picture 3804" hidden="1">
          <a:extLst>
            <a:ext uri="{FF2B5EF4-FFF2-40B4-BE49-F238E27FC236}">
              <a16:creationId xmlns:a16="http://schemas.microsoft.com/office/drawing/2014/main" id="{00000000-0008-0000-0100-0000FD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6" name="Picture 3463" hidden="1">
          <a:extLst>
            <a:ext uri="{FF2B5EF4-FFF2-40B4-BE49-F238E27FC236}">
              <a16:creationId xmlns:a16="http://schemas.microsoft.com/office/drawing/2014/main" id="{00000000-0008-0000-0100-0000FE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7" name="Picture 3468" hidden="1">
          <a:extLst>
            <a:ext uri="{FF2B5EF4-FFF2-40B4-BE49-F238E27FC236}">
              <a16:creationId xmlns:a16="http://schemas.microsoft.com/office/drawing/2014/main" id="{00000000-0008-0000-0100-0000FF0E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8" name="Picture 3814" hidden="1">
          <a:extLst>
            <a:ext uri="{FF2B5EF4-FFF2-40B4-BE49-F238E27FC236}">
              <a16:creationId xmlns:a16="http://schemas.microsoft.com/office/drawing/2014/main" id="{00000000-0008-0000-0100-00000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89" name="Picture 3815" hidden="1">
          <a:extLst>
            <a:ext uri="{FF2B5EF4-FFF2-40B4-BE49-F238E27FC236}">
              <a16:creationId xmlns:a16="http://schemas.microsoft.com/office/drawing/2014/main" id="{00000000-0008-0000-0100-00000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0" name="Picture 3816" hidden="1">
          <a:extLst>
            <a:ext uri="{FF2B5EF4-FFF2-40B4-BE49-F238E27FC236}">
              <a16:creationId xmlns:a16="http://schemas.microsoft.com/office/drawing/2014/main" id="{00000000-0008-0000-0100-00000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1" name="Picture 3453" hidden="1">
          <a:extLst>
            <a:ext uri="{FF2B5EF4-FFF2-40B4-BE49-F238E27FC236}">
              <a16:creationId xmlns:a16="http://schemas.microsoft.com/office/drawing/2014/main" id="{00000000-0008-0000-0100-00000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2" name="Picture 3458" hidden="1">
          <a:extLst>
            <a:ext uri="{FF2B5EF4-FFF2-40B4-BE49-F238E27FC236}">
              <a16:creationId xmlns:a16="http://schemas.microsoft.com/office/drawing/2014/main" id="{00000000-0008-0000-0100-00000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3" name="Picture 3811" hidden="1">
          <a:extLst>
            <a:ext uri="{FF2B5EF4-FFF2-40B4-BE49-F238E27FC236}">
              <a16:creationId xmlns:a16="http://schemas.microsoft.com/office/drawing/2014/main" id="{00000000-0008-0000-0100-00000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4" name="Picture 3812" hidden="1">
          <a:extLst>
            <a:ext uri="{FF2B5EF4-FFF2-40B4-BE49-F238E27FC236}">
              <a16:creationId xmlns:a16="http://schemas.microsoft.com/office/drawing/2014/main" id="{00000000-0008-0000-0100-00000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5" name="Picture 3813" hidden="1">
          <a:extLst>
            <a:ext uri="{FF2B5EF4-FFF2-40B4-BE49-F238E27FC236}">
              <a16:creationId xmlns:a16="http://schemas.microsoft.com/office/drawing/2014/main" id="{00000000-0008-0000-0100-00000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6" name="Picture 3453" hidden="1">
          <a:extLst>
            <a:ext uri="{FF2B5EF4-FFF2-40B4-BE49-F238E27FC236}">
              <a16:creationId xmlns:a16="http://schemas.microsoft.com/office/drawing/2014/main" id="{00000000-0008-0000-0100-00000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7" name="Picture 3458" hidden="1">
          <a:extLst>
            <a:ext uri="{FF2B5EF4-FFF2-40B4-BE49-F238E27FC236}">
              <a16:creationId xmlns:a16="http://schemas.microsoft.com/office/drawing/2014/main" id="{00000000-0008-0000-0100-00000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8" name="Picture 3811" hidden="1">
          <a:extLst>
            <a:ext uri="{FF2B5EF4-FFF2-40B4-BE49-F238E27FC236}">
              <a16:creationId xmlns:a16="http://schemas.microsoft.com/office/drawing/2014/main" id="{00000000-0008-0000-0100-00000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099" name="Picture 3812" hidden="1">
          <a:extLst>
            <a:ext uri="{FF2B5EF4-FFF2-40B4-BE49-F238E27FC236}">
              <a16:creationId xmlns:a16="http://schemas.microsoft.com/office/drawing/2014/main" id="{00000000-0008-0000-0100-00000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0" name="Picture 3813" hidden="1">
          <a:extLst>
            <a:ext uri="{FF2B5EF4-FFF2-40B4-BE49-F238E27FC236}">
              <a16:creationId xmlns:a16="http://schemas.microsoft.com/office/drawing/2014/main" id="{00000000-0008-0000-0100-00000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1" name="Picture 3453" hidden="1">
          <a:extLst>
            <a:ext uri="{FF2B5EF4-FFF2-40B4-BE49-F238E27FC236}">
              <a16:creationId xmlns:a16="http://schemas.microsoft.com/office/drawing/2014/main" id="{00000000-0008-0000-0100-00000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2" name="Picture 3458" hidden="1">
          <a:extLst>
            <a:ext uri="{FF2B5EF4-FFF2-40B4-BE49-F238E27FC236}">
              <a16:creationId xmlns:a16="http://schemas.microsoft.com/office/drawing/2014/main" id="{00000000-0008-0000-0100-00000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3" name="Picture 3811" hidden="1">
          <a:extLst>
            <a:ext uri="{FF2B5EF4-FFF2-40B4-BE49-F238E27FC236}">
              <a16:creationId xmlns:a16="http://schemas.microsoft.com/office/drawing/2014/main" id="{00000000-0008-0000-0100-00000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4" name="Picture 3812" hidden="1">
          <a:extLst>
            <a:ext uri="{FF2B5EF4-FFF2-40B4-BE49-F238E27FC236}">
              <a16:creationId xmlns:a16="http://schemas.microsoft.com/office/drawing/2014/main" id="{00000000-0008-0000-0100-00001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5" name="Picture 3813" hidden="1">
          <a:extLst>
            <a:ext uri="{FF2B5EF4-FFF2-40B4-BE49-F238E27FC236}">
              <a16:creationId xmlns:a16="http://schemas.microsoft.com/office/drawing/2014/main" id="{00000000-0008-0000-0100-00001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6" name="Picture 3453" hidden="1">
          <a:extLst>
            <a:ext uri="{FF2B5EF4-FFF2-40B4-BE49-F238E27FC236}">
              <a16:creationId xmlns:a16="http://schemas.microsoft.com/office/drawing/2014/main" id="{00000000-0008-0000-0100-00001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7" name="Picture 3458" hidden="1">
          <a:extLst>
            <a:ext uri="{FF2B5EF4-FFF2-40B4-BE49-F238E27FC236}">
              <a16:creationId xmlns:a16="http://schemas.microsoft.com/office/drawing/2014/main" id="{00000000-0008-0000-0100-00001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8" name="Picture 3811" hidden="1">
          <a:extLst>
            <a:ext uri="{FF2B5EF4-FFF2-40B4-BE49-F238E27FC236}">
              <a16:creationId xmlns:a16="http://schemas.microsoft.com/office/drawing/2014/main" id="{00000000-0008-0000-0100-00001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09" name="Picture 3812" hidden="1">
          <a:extLst>
            <a:ext uri="{FF2B5EF4-FFF2-40B4-BE49-F238E27FC236}">
              <a16:creationId xmlns:a16="http://schemas.microsoft.com/office/drawing/2014/main" id="{00000000-0008-0000-0100-00001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0" name="Picture 3813" hidden="1">
          <a:extLst>
            <a:ext uri="{FF2B5EF4-FFF2-40B4-BE49-F238E27FC236}">
              <a16:creationId xmlns:a16="http://schemas.microsoft.com/office/drawing/2014/main" id="{00000000-0008-0000-0100-00001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1" name="Picture 3453" hidden="1">
          <a:extLst>
            <a:ext uri="{FF2B5EF4-FFF2-40B4-BE49-F238E27FC236}">
              <a16:creationId xmlns:a16="http://schemas.microsoft.com/office/drawing/2014/main" id="{00000000-0008-0000-0100-00001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2" name="Picture 3458" hidden="1">
          <a:extLst>
            <a:ext uri="{FF2B5EF4-FFF2-40B4-BE49-F238E27FC236}">
              <a16:creationId xmlns:a16="http://schemas.microsoft.com/office/drawing/2014/main" id="{00000000-0008-0000-0100-00001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3" name="Picture 3811" hidden="1">
          <a:extLst>
            <a:ext uri="{FF2B5EF4-FFF2-40B4-BE49-F238E27FC236}">
              <a16:creationId xmlns:a16="http://schemas.microsoft.com/office/drawing/2014/main" id="{00000000-0008-0000-0100-00001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4" name="Picture 3812" hidden="1">
          <a:extLst>
            <a:ext uri="{FF2B5EF4-FFF2-40B4-BE49-F238E27FC236}">
              <a16:creationId xmlns:a16="http://schemas.microsoft.com/office/drawing/2014/main" id="{00000000-0008-0000-0100-00001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5" name="Picture 3813" hidden="1">
          <a:extLst>
            <a:ext uri="{FF2B5EF4-FFF2-40B4-BE49-F238E27FC236}">
              <a16:creationId xmlns:a16="http://schemas.microsoft.com/office/drawing/2014/main" id="{00000000-0008-0000-0100-00001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6" name="Picture 3383" hidden="1">
          <a:extLst>
            <a:ext uri="{FF2B5EF4-FFF2-40B4-BE49-F238E27FC236}">
              <a16:creationId xmlns:a16="http://schemas.microsoft.com/office/drawing/2014/main" id="{00000000-0008-0000-0100-00001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7" name="Picture 3388" hidden="1">
          <a:extLst>
            <a:ext uri="{FF2B5EF4-FFF2-40B4-BE49-F238E27FC236}">
              <a16:creationId xmlns:a16="http://schemas.microsoft.com/office/drawing/2014/main" id="{00000000-0008-0000-0100-00001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8" name="Picture 3790" hidden="1">
          <a:extLst>
            <a:ext uri="{FF2B5EF4-FFF2-40B4-BE49-F238E27FC236}">
              <a16:creationId xmlns:a16="http://schemas.microsoft.com/office/drawing/2014/main" id="{00000000-0008-0000-0100-00001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119" name="Picture 3791" hidden="1">
          <a:extLst>
            <a:ext uri="{FF2B5EF4-FFF2-40B4-BE49-F238E27FC236}">
              <a16:creationId xmlns:a16="http://schemas.microsoft.com/office/drawing/2014/main" id="{00000000-0008-0000-0100-00001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0" name="Picture 3393" hidden="1">
          <a:extLst>
            <a:ext uri="{FF2B5EF4-FFF2-40B4-BE49-F238E27FC236}">
              <a16:creationId xmlns:a16="http://schemas.microsoft.com/office/drawing/2014/main" id="{00000000-0008-0000-0100-00002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1" name="Picture 3398" hidden="1">
          <a:extLst>
            <a:ext uri="{FF2B5EF4-FFF2-40B4-BE49-F238E27FC236}">
              <a16:creationId xmlns:a16="http://schemas.microsoft.com/office/drawing/2014/main" id="{00000000-0008-0000-0100-00002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2" name="Picture 3793" hidden="1">
          <a:extLst>
            <a:ext uri="{FF2B5EF4-FFF2-40B4-BE49-F238E27FC236}">
              <a16:creationId xmlns:a16="http://schemas.microsoft.com/office/drawing/2014/main" id="{00000000-0008-0000-0100-00002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3" name="Picture 3428" hidden="1">
          <a:extLst>
            <a:ext uri="{FF2B5EF4-FFF2-40B4-BE49-F238E27FC236}">
              <a16:creationId xmlns:a16="http://schemas.microsoft.com/office/drawing/2014/main" id="{00000000-0008-0000-0100-00002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4" name="Picture 3802" hidden="1">
          <a:extLst>
            <a:ext uri="{FF2B5EF4-FFF2-40B4-BE49-F238E27FC236}">
              <a16:creationId xmlns:a16="http://schemas.microsoft.com/office/drawing/2014/main" id="{00000000-0008-0000-0100-00002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5" name="Picture 3803" hidden="1">
          <a:extLst>
            <a:ext uri="{FF2B5EF4-FFF2-40B4-BE49-F238E27FC236}">
              <a16:creationId xmlns:a16="http://schemas.microsoft.com/office/drawing/2014/main" id="{00000000-0008-0000-0100-00002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6" name="Picture 3804" hidden="1">
          <a:extLst>
            <a:ext uri="{FF2B5EF4-FFF2-40B4-BE49-F238E27FC236}">
              <a16:creationId xmlns:a16="http://schemas.microsoft.com/office/drawing/2014/main" id="{00000000-0008-0000-0100-00002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7" name="Picture 3463" hidden="1">
          <a:extLst>
            <a:ext uri="{FF2B5EF4-FFF2-40B4-BE49-F238E27FC236}">
              <a16:creationId xmlns:a16="http://schemas.microsoft.com/office/drawing/2014/main" id="{00000000-0008-0000-0100-00002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8" name="Picture 3468" hidden="1">
          <a:extLst>
            <a:ext uri="{FF2B5EF4-FFF2-40B4-BE49-F238E27FC236}">
              <a16:creationId xmlns:a16="http://schemas.microsoft.com/office/drawing/2014/main" id="{00000000-0008-0000-0100-00002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29" name="Picture 3814" hidden="1">
          <a:extLst>
            <a:ext uri="{FF2B5EF4-FFF2-40B4-BE49-F238E27FC236}">
              <a16:creationId xmlns:a16="http://schemas.microsoft.com/office/drawing/2014/main" id="{00000000-0008-0000-0100-00002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0" name="Picture 3815" hidden="1">
          <a:extLst>
            <a:ext uri="{FF2B5EF4-FFF2-40B4-BE49-F238E27FC236}">
              <a16:creationId xmlns:a16="http://schemas.microsoft.com/office/drawing/2014/main" id="{00000000-0008-0000-0100-00002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1" name="Picture 3816" hidden="1">
          <a:extLst>
            <a:ext uri="{FF2B5EF4-FFF2-40B4-BE49-F238E27FC236}">
              <a16:creationId xmlns:a16="http://schemas.microsoft.com/office/drawing/2014/main" id="{00000000-0008-0000-0100-00002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2" name="Picture 3453" hidden="1">
          <a:extLst>
            <a:ext uri="{FF2B5EF4-FFF2-40B4-BE49-F238E27FC236}">
              <a16:creationId xmlns:a16="http://schemas.microsoft.com/office/drawing/2014/main" id="{00000000-0008-0000-0100-00002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3" name="Picture 3458" hidden="1">
          <a:extLst>
            <a:ext uri="{FF2B5EF4-FFF2-40B4-BE49-F238E27FC236}">
              <a16:creationId xmlns:a16="http://schemas.microsoft.com/office/drawing/2014/main" id="{00000000-0008-0000-0100-00002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4" name="Picture 3811" hidden="1">
          <a:extLst>
            <a:ext uri="{FF2B5EF4-FFF2-40B4-BE49-F238E27FC236}">
              <a16:creationId xmlns:a16="http://schemas.microsoft.com/office/drawing/2014/main" id="{00000000-0008-0000-0100-00002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5" name="Picture 3812" hidden="1">
          <a:extLst>
            <a:ext uri="{FF2B5EF4-FFF2-40B4-BE49-F238E27FC236}">
              <a16:creationId xmlns:a16="http://schemas.microsoft.com/office/drawing/2014/main" id="{00000000-0008-0000-0100-00002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6" name="Picture 3813" hidden="1">
          <a:extLst>
            <a:ext uri="{FF2B5EF4-FFF2-40B4-BE49-F238E27FC236}">
              <a16:creationId xmlns:a16="http://schemas.microsoft.com/office/drawing/2014/main" id="{00000000-0008-0000-0100-00003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7" name="Picture 3453" hidden="1">
          <a:extLst>
            <a:ext uri="{FF2B5EF4-FFF2-40B4-BE49-F238E27FC236}">
              <a16:creationId xmlns:a16="http://schemas.microsoft.com/office/drawing/2014/main" id="{00000000-0008-0000-0100-00003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8" name="Picture 3458" hidden="1">
          <a:extLst>
            <a:ext uri="{FF2B5EF4-FFF2-40B4-BE49-F238E27FC236}">
              <a16:creationId xmlns:a16="http://schemas.microsoft.com/office/drawing/2014/main" id="{00000000-0008-0000-0100-00003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39" name="Picture 3813" hidden="1">
          <a:extLst>
            <a:ext uri="{FF2B5EF4-FFF2-40B4-BE49-F238E27FC236}">
              <a16:creationId xmlns:a16="http://schemas.microsoft.com/office/drawing/2014/main" id="{00000000-0008-0000-0100-00003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0" name="Picture 3453" hidden="1">
          <a:extLst>
            <a:ext uri="{FF2B5EF4-FFF2-40B4-BE49-F238E27FC236}">
              <a16:creationId xmlns:a16="http://schemas.microsoft.com/office/drawing/2014/main" id="{00000000-0008-0000-0100-00003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1" name="Picture 3811" hidden="1">
          <a:extLst>
            <a:ext uri="{FF2B5EF4-FFF2-40B4-BE49-F238E27FC236}">
              <a16:creationId xmlns:a16="http://schemas.microsoft.com/office/drawing/2014/main" id="{00000000-0008-0000-0100-00003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2" name="Picture 3813" hidden="1">
          <a:extLst>
            <a:ext uri="{FF2B5EF4-FFF2-40B4-BE49-F238E27FC236}">
              <a16:creationId xmlns:a16="http://schemas.microsoft.com/office/drawing/2014/main" id="{00000000-0008-0000-0100-00003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3" name="Picture 3453" hidden="1">
          <a:extLst>
            <a:ext uri="{FF2B5EF4-FFF2-40B4-BE49-F238E27FC236}">
              <a16:creationId xmlns:a16="http://schemas.microsoft.com/office/drawing/2014/main" id="{00000000-0008-0000-0100-00003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4" name="Picture 3458" hidden="1">
          <a:extLst>
            <a:ext uri="{FF2B5EF4-FFF2-40B4-BE49-F238E27FC236}">
              <a16:creationId xmlns:a16="http://schemas.microsoft.com/office/drawing/2014/main" id="{00000000-0008-0000-0100-00003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5" name="Picture 3811" hidden="1">
          <a:extLst>
            <a:ext uri="{FF2B5EF4-FFF2-40B4-BE49-F238E27FC236}">
              <a16:creationId xmlns:a16="http://schemas.microsoft.com/office/drawing/2014/main" id="{00000000-0008-0000-0100-00003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6" name="Picture 3812" hidden="1">
          <a:extLst>
            <a:ext uri="{FF2B5EF4-FFF2-40B4-BE49-F238E27FC236}">
              <a16:creationId xmlns:a16="http://schemas.microsoft.com/office/drawing/2014/main" id="{00000000-0008-0000-0100-00003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7" name="Picture 3813" hidden="1">
          <a:extLst>
            <a:ext uri="{FF2B5EF4-FFF2-40B4-BE49-F238E27FC236}">
              <a16:creationId xmlns:a16="http://schemas.microsoft.com/office/drawing/2014/main" id="{00000000-0008-0000-0100-00003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8" name="Picture 3453" hidden="1">
          <a:extLst>
            <a:ext uri="{FF2B5EF4-FFF2-40B4-BE49-F238E27FC236}">
              <a16:creationId xmlns:a16="http://schemas.microsoft.com/office/drawing/2014/main" id="{00000000-0008-0000-0100-00003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49" name="Picture 3458" hidden="1">
          <a:extLst>
            <a:ext uri="{FF2B5EF4-FFF2-40B4-BE49-F238E27FC236}">
              <a16:creationId xmlns:a16="http://schemas.microsoft.com/office/drawing/2014/main" id="{00000000-0008-0000-0100-00003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150" name="Picture 3811" hidden="1">
          <a:extLst>
            <a:ext uri="{FF2B5EF4-FFF2-40B4-BE49-F238E27FC236}">
              <a16:creationId xmlns:a16="http://schemas.microsoft.com/office/drawing/2014/main" id="{00000000-0008-0000-0100-00003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1" name="Picture 3393" hidden="1">
          <a:extLst>
            <a:ext uri="{FF2B5EF4-FFF2-40B4-BE49-F238E27FC236}">
              <a16:creationId xmlns:a16="http://schemas.microsoft.com/office/drawing/2014/main" id="{00000000-0008-0000-0100-00003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2" name="Picture 3398" hidden="1">
          <a:extLst>
            <a:ext uri="{FF2B5EF4-FFF2-40B4-BE49-F238E27FC236}">
              <a16:creationId xmlns:a16="http://schemas.microsoft.com/office/drawing/2014/main" id="{00000000-0008-0000-0100-00004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3" name="Picture 3793" hidden="1">
          <a:extLst>
            <a:ext uri="{FF2B5EF4-FFF2-40B4-BE49-F238E27FC236}">
              <a16:creationId xmlns:a16="http://schemas.microsoft.com/office/drawing/2014/main" id="{00000000-0008-0000-0100-00004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4" name="Picture 3794" hidden="1">
          <a:extLst>
            <a:ext uri="{FF2B5EF4-FFF2-40B4-BE49-F238E27FC236}">
              <a16:creationId xmlns:a16="http://schemas.microsoft.com/office/drawing/2014/main" id="{00000000-0008-0000-0100-00004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5" name="Picture 3795" hidden="1">
          <a:extLst>
            <a:ext uri="{FF2B5EF4-FFF2-40B4-BE49-F238E27FC236}">
              <a16:creationId xmlns:a16="http://schemas.microsoft.com/office/drawing/2014/main" id="{00000000-0008-0000-0100-00004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6" name="Picture 3423" hidden="1">
          <a:extLst>
            <a:ext uri="{FF2B5EF4-FFF2-40B4-BE49-F238E27FC236}">
              <a16:creationId xmlns:a16="http://schemas.microsoft.com/office/drawing/2014/main" id="{00000000-0008-0000-0100-00004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7" name="Picture 3428" hidden="1">
          <a:extLst>
            <a:ext uri="{FF2B5EF4-FFF2-40B4-BE49-F238E27FC236}">
              <a16:creationId xmlns:a16="http://schemas.microsoft.com/office/drawing/2014/main" id="{00000000-0008-0000-0100-00004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8" name="Picture 3802" hidden="1">
          <a:extLst>
            <a:ext uri="{FF2B5EF4-FFF2-40B4-BE49-F238E27FC236}">
              <a16:creationId xmlns:a16="http://schemas.microsoft.com/office/drawing/2014/main" id="{00000000-0008-0000-0100-00004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59" name="Picture 3803" hidden="1">
          <a:extLst>
            <a:ext uri="{FF2B5EF4-FFF2-40B4-BE49-F238E27FC236}">
              <a16:creationId xmlns:a16="http://schemas.microsoft.com/office/drawing/2014/main" id="{00000000-0008-0000-0100-00004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0" name="Picture 3804" hidden="1">
          <a:extLst>
            <a:ext uri="{FF2B5EF4-FFF2-40B4-BE49-F238E27FC236}">
              <a16:creationId xmlns:a16="http://schemas.microsoft.com/office/drawing/2014/main" id="{00000000-0008-0000-0100-00004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1" name="Picture 3463" hidden="1">
          <a:extLst>
            <a:ext uri="{FF2B5EF4-FFF2-40B4-BE49-F238E27FC236}">
              <a16:creationId xmlns:a16="http://schemas.microsoft.com/office/drawing/2014/main" id="{00000000-0008-0000-0100-00004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2" name="Picture 3468" hidden="1">
          <a:extLst>
            <a:ext uri="{FF2B5EF4-FFF2-40B4-BE49-F238E27FC236}">
              <a16:creationId xmlns:a16="http://schemas.microsoft.com/office/drawing/2014/main" id="{00000000-0008-0000-0100-00004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3" name="Picture 3814" hidden="1">
          <a:extLst>
            <a:ext uri="{FF2B5EF4-FFF2-40B4-BE49-F238E27FC236}">
              <a16:creationId xmlns:a16="http://schemas.microsoft.com/office/drawing/2014/main" id="{00000000-0008-0000-0100-00004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4" name="Picture 3815" hidden="1">
          <a:extLst>
            <a:ext uri="{FF2B5EF4-FFF2-40B4-BE49-F238E27FC236}">
              <a16:creationId xmlns:a16="http://schemas.microsoft.com/office/drawing/2014/main" id="{00000000-0008-0000-0100-00004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5" name="Picture 3816" hidden="1">
          <a:extLst>
            <a:ext uri="{FF2B5EF4-FFF2-40B4-BE49-F238E27FC236}">
              <a16:creationId xmlns:a16="http://schemas.microsoft.com/office/drawing/2014/main" id="{00000000-0008-0000-0100-00004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6" name="Picture 3453" hidden="1">
          <a:extLst>
            <a:ext uri="{FF2B5EF4-FFF2-40B4-BE49-F238E27FC236}">
              <a16:creationId xmlns:a16="http://schemas.microsoft.com/office/drawing/2014/main" id="{00000000-0008-0000-0100-00004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7" name="Picture 3458" hidden="1">
          <a:extLst>
            <a:ext uri="{FF2B5EF4-FFF2-40B4-BE49-F238E27FC236}">
              <a16:creationId xmlns:a16="http://schemas.microsoft.com/office/drawing/2014/main" id="{00000000-0008-0000-0100-00004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8" name="Picture 3811" hidden="1">
          <a:extLst>
            <a:ext uri="{FF2B5EF4-FFF2-40B4-BE49-F238E27FC236}">
              <a16:creationId xmlns:a16="http://schemas.microsoft.com/office/drawing/2014/main" id="{00000000-0008-0000-0100-00005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69" name="Picture 3812" hidden="1">
          <a:extLst>
            <a:ext uri="{FF2B5EF4-FFF2-40B4-BE49-F238E27FC236}">
              <a16:creationId xmlns:a16="http://schemas.microsoft.com/office/drawing/2014/main" id="{00000000-0008-0000-0100-00005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0" name="Picture 3813" hidden="1">
          <a:extLst>
            <a:ext uri="{FF2B5EF4-FFF2-40B4-BE49-F238E27FC236}">
              <a16:creationId xmlns:a16="http://schemas.microsoft.com/office/drawing/2014/main" id="{00000000-0008-0000-0100-00005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1" name="Picture 3453" hidden="1">
          <a:extLst>
            <a:ext uri="{FF2B5EF4-FFF2-40B4-BE49-F238E27FC236}">
              <a16:creationId xmlns:a16="http://schemas.microsoft.com/office/drawing/2014/main" id="{00000000-0008-0000-0100-00005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2" name="Picture 3458" hidden="1">
          <a:extLst>
            <a:ext uri="{FF2B5EF4-FFF2-40B4-BE49-F238E27FC236}">
              <a16:creationId xmlns:a16="http://schemas.microsoft.com/office/drawing/2014/main" id="{00000000-0008-0000-0100-00005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3" name="Picture 3393" hidden="1">
          <a:extLst>
            <a:ext uri="{FF2B5EF4-FFF2-40B4-BE49-F238E27FC236}">
              <a16:creationId xmlns:a16="http://schemas.microsoft.com/office/drawing/2014/main" id="{00000000-0008-0000-0100-00005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4" name="Picture 3398" hidden="1">
          <a:extLst>
            <a:ext uri="{FF2B5EF4-FFF2-40B4-BE49-F238E27FC236}">
              <a16:creationId xmlns:a16="http://schemas.microsoft.com/office/drawing/2014/main" id="{00000000-0008-0000-0100-00005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5" name="Picture 3793" hidden="1">
          <a:extLst>
            <a:ext uri="{FF2B5EF4-FFF2-40B4-BE49-F238E27FC236}">
              <a16:creationId xmlns:a16="http://schemas.microsoft.com/office/drawing/2014/main" id="{00000000-0008-0000-0100-00005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6" name="Picture 3794" hidden="1">
          <a:extLst>
            <a:ext uri="{FF2B5EF4-FFF2-40B4-BE49-F238E27FC236}">
              <a16:creationId xmlns:a16="http://schemas.microsoft.com/office/drawing/2014/main" id="{00000000-0008-0000-0100-00005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7" name="Picture 3795" hidden="1">
          <a:extLst>
            <a:ext uri="{FF2B5EF4-FFF2-40B4-BE49-F238E27FC236}">
              <a16:creationId xmlns:a16="http://schemas.microsoft.com/office/drawing/2014/main" id="{00000000-0008-0000-0100-00005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8" name="Picture 3423" hidden="1">
          <a:extLst>
            <a:ext uri="{FF2B5EF4-FFF2-40B4-BE49-F238E27FC236}">
              <a16:creationId xmlns:a16="http://schemas.microsoft.com/office/drawing/2014/main" id="{00000000-0008-0000-0100-00005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79" name="Picture 3428" hidden="1">
          <a:extLst>
            <a:ext uri="{FF2B5EF4-FFF2-40B4-BE49-F238E27FC236}">
              <a16:creationId xmlns:a16="http://schemas.microsoft.com/office/drawing/2014/main" id="{00000000-0008-0000-0100-00005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0" name="Picture 3802" hidden="1">
          <a:extLst>
            <a:ext uri="{FF2B5EF4-FFF2-40B4-BE49-F238E27FC236}">
              <a16:creationId xmlns:a16="http://schemas.microsoft.com/office/drawing/2014/main" id="{00000000-0008-0000-0100-00005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1" name="Picture 3803" hidden="1">
          <a:extLst>
            <a:ext uri="{FF2B5EF4-FFF2-40B4-BE49-F238E27FC236}">
              <a16:creationId xmlns:a16="http://schemas.microsoft.com/office/drawing/2014/main" id="{00000000-0008-0000-0100-00005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2" name="Picture 3804" hidden="1">
          <a:extLst>
            <a:ext uri="{FF2B5EF4-FFF2-40B4-BE49-F238E27FC236}">
              <a16:creationId xmlns:a16="http://schemas.microsoft.com/office/drawing/2014/main" id="{00000000-0008-0000-0100-00005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3" name="Picture 3463" hidden="1">
          <a:extLst>
            <a:ext uri="{FF2B5EF4-FFF2-40B4-BE49-F238E27FC236}">
              <a16:creationId xmlns:a16="http://schemas.microsoft.com/office/drawing/2014/main" id="{00000000-0008-0000-0100-00005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4" name="Picture 3468" hidden="1">
          <a:extLst>
            <a:ext uri="{FF2B5EF4-FFF2-40B4-BE49-F238E27FC236}">
              <a16:creationId xmlns:a16="http://schemas.microsoft.com/office/drawing/2014/main" id="{00000000-0008-0000-0100-00006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5" name="Picture 3814" hidden="1">
          <a:extLst>
            <a:ext uri="{FF2B5EF4-FFF2-40B4-BE49-F238E27FC236}">
              <a16:creationId xmlns:a16="http://schemas.microsoft.com/office/drawing/2014/main" id="{00000000-0008-0000-0100-00006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6" name="Picture 3815" hidden="1">
          <a:extLst>
            <a:ext uri="{FF2B5EF4-FFF2-40B4-BE49-F238E27FC236}">
              <a16:creationId xmlns:a16="http://schemas.microsoft.com/office/drawing/2014/main" id="{00000000-0008-0000-0100-00006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7" name="Picture 3816" hidden="1">
          <a:extLst>
            <a:ext uri="{FF2B5EF4-FFF2-40B4-BE49-F238E27FC236}">
              <a16:creationId xmlns:a16="http://schemas.microsoft.com/office/drawing/2014/main" id="{00000000-0008-0000-0100-00006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8" name="Picture 3453" hidden="1">
          <a:extLst>
            <a:ext uri="{FF2B5EF4-FFF2-40B4-BE49-F238E27FC236}">
              <a16:creationId xmlns:a16="http://schemas.microsoft.com/office/drawing/2014/main" id="{00000000-0008-0000-0100-00006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89" name="Picture 3458" hidden="1">
          <a:extLst>
            <a:ext uri="{FF2B5EF4-FFF2-40B4-BE49-F238E27FC236}">
              <a16:creationId xmlns:a16="http://schemas.microsoft.com/office/drawing/2014/main" id="{00000000-0008-0000-0100-00006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0" name="Picture 3811" hidden="1">
          <a:extLst>
            <a:ext uri="{FF2B5EF4-FFF2-40B4-BE49-F238E27FC236}">
              <a16:creationId xmlns:a16="http://schemas.microsoft.com/office/drawing/2014/main" id="{00000000-0008-0000-0100-00006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1" name="Picture 3812" hidden="1">
          <a:extLst>
            <a:ext uri="{FF2B5EF4-FFF2-40B4-BE49-F238E27FC236}">
              <a16:creationId xmlns:a16="http://schemas.microsoft.com/office/drawing/2014/main" id="{00000000-0008-0000-0100-00006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2" name="Picture 3813" hidden="1">
          <a:extLst>
            <a:ext uri="{FF2B5EF4-FFF2-40B4-BE49-F238E27FC236}">
              <a16:creationId xmlns:a16="http://schemas.microsoft.com/office/drawing/2014/main" id="{00000000-0008-0000-0100-00006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3" name="Picture 3453" hidden="1">
          <a:extLst>
            <a:ext uri="{FF2B5EF4-FFF2-40B4-BE49-F238E27FC236}">
              <a16:creationId xmlns:a16="http://schemas.microsoft.com/office/drawing/2014/main" id="{00000000-0008-0000-0100-00006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4" name="Picture 3458" hidden="1">
          <a:extLst>
            <a:ext uri="{FF2B5EF4-FFF2-40B4-BE49-F238E27FC236}">
              <a16:creationId xmlns:a16="http://schemas.microsoft.com/office/drawing/2014/main" id="{00000000-0008-0000-0100-00006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5" name="Picture 3811" hidden="1">
          <a:extLst>
            <a:ext uri="{FF2B5EF4-FFF2-40B4-BE49-F238E27FC236}">
              <a16:creationId xmlns:a16="http://schemas.microsoft.com/office/drawing/2014/main" id="{00000000-0008-0000-0100-00006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6" name="Picture 3812" hidden="1">
          <a:extLst>
            <a:ext uri="{FF2B5EF4-FFF2-40B4-BE49-F238E27FC236}">
              <a16:creationId xmlns:a16="http://schemas.microsoft.com/office/drawing/2014/main" id="{00000000-0008-0000-0100-00006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7" name="Picture 3813" hidden="1">
          <a:extLst>
            <a:ext uri="{FF2B5EF4-FFF2-40B4-BE49-F238E27FC236}">
              <a16:creationId xmlns:a16="http://schemas.microsoft.com/office/drawing/2014/main" id="{00000000-0008-0000-0100-00006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8" name="Picture 3453" hidden="1">
          <a:extLst>
            <a:ext uri="{FF2B5EF4-FFF2-40B4-BE49-F238E27FC236}">
              <a16:creationId xmlns:a16="http://schemas.microsoft.com/office/drawing/2014/main" id="{00000000-0008-0000-0100-00006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199" name="Picture 3458" hidden="1">
          <a:extLst>
            <a:ext uri="{FF2B5EF4-FFF2-40B4-BE49-F238E27FC236}">
              <a16:creationId xmlns:a16="http://schemas.microsoft.com/office/drawing/2014/main" id="{00000000-0008-0000-0100-00006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0" name="Picture 3811" hidden="1">
          <a:extLst>
            <a:ext uri="{FF2B5EF4-FFF2-40B4-BE49-F238E27FC236}">
              <a16:creationId xmlns:a16="http://schemas.microsoft.com/office/drawing/2014/main" id="{00000000-0008-0000-0100-00007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1" name="Picture 3812" hidden="1">
          <a:extLst>
            <a:ext uri="{FF2B5EF4-FFF2-40B4-BE49-F238E27FC236}">
              <a16:creationId xmlns:a16="http://schemas.microsoft.com/office/drawing/2014/main" id="{00000000-0008-0000-0100-00007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2" name="Picture 3813" hidden="1">
          <a:extLst>
            <a:ext uri="{FF2B5EF4-FFF2-40B4-BE49-F238E27FC236}">
              <a16:creationId xmlns:a16="http://schemas.microsoft.com/office/drawing/2014/main" id="{00000000-0008-0000-0100-00007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3" name="Picture 3453" hidden="1">
          <a:extLst>
            <a:ext uri="{FF2B5EF4-FFF2-40B4-BE49-F238E27FC236}">
              <a16:creationId xmlns:a16="http://schemas.microsoft.com/office/drawing/2014/main" id="{00000000-0008-0000-0100-00007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4" name="Picture 3458" hidden="1">
          <a:extLst>
            <a:ext uri="{FF2B5EF4-FFF2-40B4-BE49-F238E27FC236}">
              <a16:creationId xmlns:a16="http://schemas.microsoft.com/office/drawing/2014/main" id="{00000000-0008-0000-0100-00007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5" name="Picture 3811" hidden="1">
          <a:extLst>
            <a:ext uri="{FF2B5EF4-FFF2-40B4-BE49-F238E27FC236}">
              <a16:creationId xmlns:a16="http://schemas.microsoft.com/office/drawing/2014/main" id="{00000000-0008-0000-0100-00007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6" name="Picture 3812" hidden="1">
          <a:extLst>
            <a:ext uri="{FF2B5EF4-FFF2-40B4-BE49-F238E27FC236}">
              <a16:creationId xmlns:a16="http://schemas.microsoft.com/office/drawing/2014/main" id="{00000000-0008-0000-0100-00007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7" name="Picture 3813" hidden="1">
          <a:extLst>
            <a:ext uri="{FF2B5EF4-FFF2-40B4-BE49-F238E27FC236}">
              <a16:creationId xmlns:a16="http://schemas.microsoft.com/office/drawing/2014/main" id="{00000000-0008-0000-0100-00007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8" name="Picture 3453" hidden="1">
          <a:extLst>
            <a:ext uri="{FF2B5EF4-FFF2-40B4-BE49-F238E27FC236}">
              <a16:creationId xmlns:a16="http://schemas.microsoft.com/office/drawing/2014/main" id="{00000000-0008-0000-0100-00007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09" name="Picture 3458" hidden="1">
          <a:extLst>
            <a:ext uri="{FF2B5EF4-FFF2-40B4-BE49-F238E27FC236}">
              <a16:creationId xmlns:a16="http://schemas.microsoft.com/office/drawing/2014/main" id="{00000000-0008-0000-0100-00007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0" name="Picture 3811" hidden="1">
          <a:extLst>
            <a:ext uri="{FF2B5EF4-FFF2-40B4-BE49-F238E27FC236}">
              <a16:creationId xmlns:a16="http://schemas.microsoft.com/office/drawing/2014/main" id="{00000000-0008-0000-0100-00007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1" name="Picture 3812" hidden="1">
          <a:extLst>
            <a:ext uri="{FF2B5EF4-FFF2-40B4-BE49-F238E27FC236}">
              <a16:creationId xmlns:a16="http://schemas.microsoft.com/office/drawing/2014/main" id="{00000000-0008-0000-0100-00007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2" name="Picture 3813" hidden="1">
          <a:extLst>
            <a:ext uri="{FF2B5EF4-FFF2-40B4-BE49-F238E27FC236}">
              <a16:creationId xmlns:a16="http://schemas.microsoft.com/office/drawing/2014/main" id="{00000000-0008-0000-0100-00007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3" name="Picture 3383" hidden="1">
          <a:extLst>
            <a:ext uri="{FF2B5EF4-FFF2-40B4-BE49-F238E27FC236}">
              <a16:creationId xmlns:a16="http://schemas.microsoft.com/office/drawing/2014/main" id="{00000000-0008-0000-0100-00007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4" name="Picture 3388" hidden="1">
          <a:extLst>
            <a:ext uri="{FF2B5EF4-FFF2-40B4-BE49-F238E27FC236}">
              <a16:creationId xmlns:a16="http://schemas.microsoft.com/office/drawing/2014/main" id="{00000000-0008-0000-0100-00007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5" name="Picture 3790" hidden="1">
          <a:extLst>
            <a:ext uri="{FF2B5EF4-FFF2-40B4-BE49-F238E27FC236}">
              <a16:creationId xmlns:a16="http://schemas.microsoft.com/office/drawing/2014/main" id="{00000000-0008-0000-0100-00007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6" name="Picture 3791" hidden="1">
          <a:extLst>
            <a:ext uri="{FF2B5EF4-FFF2-40B4-BE49-F238E27FC236}">
              <a16:creationId xmlns:a16="http://schemas.microsoft.com/office/drawing/2014/main" id="{00000000-0008-0000-0100-00008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7" name="Picture 3393" hidden="1">
          <a:extLst>
            <a:ext uri="{FF2B5EF4-FFF2-40B4-BE49-F238E27FC236}">
              <a16:creationId xmlns:a16="http://schemas.microsoft.com/office/drawing/2014/main" id="{00000000-0008-0000-0100-00008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8" name="Picture 3398" hidden="1">
          <a:extLst>
            <a:ext uri="{FF2B5EF4-FFF2-40B4-BE49-F238E27FC236}">
              <a16:creationId xmlns:a16="http://schemas.microsoft.com/office/drawing/2014/main" id="{00000000-0008-0000-0100-00008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19" name="Picture 3793" hidden="1">
          <a:extLst>
            <a:ext uri="{FF2B5EF4-FFF2-40B4-BE49-F238E27FC236}">
              <a16:creationId xmlns:a16="http://schemas.microsoft.com/office/drawing/2014/main" id="{00000000-0008-0000-0100-00008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20" name="Picture 3794" hidden="1">
          <a:extLst>
            <a:ext uri="{FF2B5EF4-FFF2-40B4-BE49-F238E27FC236}">
              <a16:creationId xmlns:a16="http://schemas.microsoft.com/office/drawing/2014/main" id="{00000000-0008-0000-0100-00008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21" name="Picture 3795" hidden="1">
          <a:extLst>
            <a:ext uri="{FF2B5EF4-FFF2-40B4-BE49-F238E27FC236}">
              <a16:creationId xmlns:a16="http://schemas.microsoft.com/office/drawing/2014/main" id="{00000000-0008-0000-0100-00008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22" name="Picture 3423" hidden="1">
          <a:extLst>
            <a:ext uri="{FF2B5EF4-FFF2-40B4-BE49-F238E27FC236}">
              <a16:creationId xmlns:a16="http://schemas.microsoft.com/office/drawing/2014/main" id="{00000000-0008-0000-0100-00008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23" name="Picture 3428" hidden="1">
          <a:extLst>
            <a:ext uri="{FF2B5EF4-FFF2-40B4-BE49-F238E27FC236}">
              <a16:creationId xmlns:a16="http://schemas.microsoft.com/office/drawing/2014/main" id="{00000000-0008-0000-0100-00008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24" name="Picture 3802" hidden="1">
          <a:extLst>
            <a:ext uri="{FF2B5EF4-FFF2-40B4-BE49-F238E27FC236}">
              <a16:creationId xmlns:a16="http://schemas.microsoft.com/office/drawing/2014/main" id="{00000000-0008-0000-0100-00008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25" name="Picture 3803" hidden="1">
          <a:extLst>
            <a:ext uri="{FF2B5EF4-FFF2-40B4-BE49-F238E27FC236}">
              <a16:creationId xmlns:a16="http://schemas.microsoft.com/office/drawing/2014/main" id="{00000000-0008-0000-0100-00008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26" name="Picture 3804" hidden="1">
          <a:extLst>
            <a:ext uri="{FF2B5EF4-FFF2-40B4-BE49-F238E27FC236}">
              <a16:creationId xmlns:a16="http://schemas.microsoft.com/office/drawing/2014/main" id="{00000000-0008-0000-0100-00008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27" name="Picture 3393" hidden="1">
          <a:extLst>
            <a:ext uri="{FF2B5EF4-FFF2-40B4-BE49-F238E27FC236}">
              <a16:creationId xmlns:a16="http://schemas.microsoft.com/office/drawing/2014/main" id="{00000000-0008-0000-0100-00008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28" name="Picture 3398" hidden="1">
          <a:extLst>
            <a:ext uri="{FF2B5EF4-FFF2-40B4-BE49-F238E27FC236}">
              <a16:creationId xmlns:a16="http://schemas.microsoft.com/office/drawing/2014/main" id="{00000000-0008-0000-0100-00008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29" name="Picture 3793" hidden="1">
          <a:extLst>
            <a:ext uri="{FF2B5EF4-FFF2-40B4-BE49-F238E27FC236}">
              <a16:creationId xmlns:a16="http://schemas.microsoft.com/office/drawing/2014/main" id="{00000000-0008-0000-0100-00008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0" name="Picture 3794" hidden="1">
          <a:extLst>
            <a:ext uri="{FF2B5EF4-FFF2-40B4-BE49-F238E27FC236}">
              <a16:creationId xmlns:a16="http://schemas.microsoft.com/office/drawing/2014/main" id="{00000000-0008-0000-0100-00008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1" name="Picture 3795" hidden="1">
          <a:extLst>
            <a:ext uri="{FF2B5EF4-FFF2-40B4-BE49-F238E27FC236}">
              <a16:creationId xmlns:a16="http://schemas.microsoft.com/office/drawing/2014/main" id="{00000000-0008-0000-0100-00008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2" name="Picture 3423" hidden="1">
          <a:extLst>
            <a:ext uri="{FF2B5EF4-FFF2-40B4-BE49-F238E27FC236}">
              <a16:creationId xmlns:a16="http://schemas.microsoft.com/office/drawing/2014/main" id="{00000000-0008-0000-0100-00009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3" name="Picture 3428" hidden="1">
          <a:extLst>
            <a:ext uri="{FF2B5EF4-FFF2-40B4-BE49-F238E27FC236}">
              <a16:creationId xmlns:a16="http://schemas.microsoft.com/office/drawing/2014/main" id="{00000000-0008-0000-0100-00009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4" name="Picture 3802" hidden="1">
          <a:extLst>
            <a:ext uri="{FF2B5EF4-FFF2-40B4-BE49-F238E27FC236}">
              <a16:creationId xmlns:a16="http://schemas.microsoft.com/office/drawing/2014/main" id="{00000000-0008-0000-0100-00009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5" name="Picture 3804" hidden="1">
          <a:extLst>
            <a:ext uri="{FF2B5EF4-FFF2-40B4-BE49-F238E27FC236}">
              <a16:creationId xmlns:a16="http://schemas.microsoft.com/office/drawing/2014/main" id="{00000000-0008-0000-0100-00009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6" name="Picture 3463" hidden="1">
          <a:extLst>
            <a:ext uri="{FF2B5EF4-FFF2-40B4-BE49-F238E27FC236}">
              <a16:creationId xmlns:a16="http://schemas.microsoft.com/office/drawing/2014/main" id="{00000000-0008-0000-0100-00009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7" name="Picture 3468" hidden="1">
          <a:extLst>
            <a:ext uri="{FF2B5EF4-FFF2-40B4-BE49-F238E27FC236}">
              <a16:creationId xmlns:a16="http://schemas.microsoft.com/office/drawing/2014/main" id="{00000000-0008-0000-0100-00009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8" name="Picture 3814" hidden="1">
          <a:extLst>
            <a:ext uri="{FF2B5EF4-FFF2-40B4-BE49-F238E27FC236}">
              <a16:creationId xmlns:a16="http://schemas.microsoft.com/office/drawing/2014/main" id="{00000000-0008-0000-0100-00009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39" name="Picture 3815" hidden="1">
          <a:extLst>
            <a:ext uri="{FF2B5EF4-FFF2-40B4-BE49-F238E27FC236}">
              <a16:creationId xmlns:a16="http://schemas.microsoft.com/office/drawing/2014/main" id="{00000000-0008-0000-0100-00009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0" name="Picture 3816" hidden="1">
          <a:extLst>
            <a:ext uri="{FF2B5EF4-FFF2-40B4-BE49-F238E27FC236}">
              <a16:creationId xmlns:a16="http://schemas.microsoft.com/office/drawing/2014/main" id="{00000000-0008-0000-0100-00009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1" name="Picture 3453" hidden="1">
          <a:extLst>
            <a:ext uri="{FF2B5EF4-FFF2-40B4-BE49-F238E27FC236}">
              <a16:creationId xmlns:a16="http://schemas.microsoft.com/office/drawing/2014/main" id="{00000000-0008-0000-0100-00009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2" name="Picture 3458" hidden="1">
          <a:extLst>
            <a:ext uri="{FF2B5EF4-FFF2-40B4-BE49-F238E27FC236}">
              <a16:creationId xmlns:a16="http://schemas.microsoft.com/office/drawing/2014/main" id="{00000000-0008-0000-0100-00009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3" name="Picture 3811" hidden="1">
          <a:extLst>
            <a:ext uri="{FF2B5EF4-FFF2-40B4-BE49-F238E27FC236}">
              <a16:creationId xmlns:a16="http://schemas.microsoft.com/office/drawing/2014/main" id="{00000000-0008-0000-0100-00009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4" name="Picture 3812" hidden="1">
          <a:extLst>
            <a:ext uri="{FF2B5EF4-FFF2-40B4-BE49-F238E27FC236}">
              <a16:creationId xmlns:a16="http://schemas.microsoft.com/office/drawing/2014/main" id="{00000000-0008-0000-0100-00009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5" name="Picture 3813" hidden="1">
          <a:extLst>
            <a:ext uri="{FF2B5EF4-FFF2-40B4-BE49-F238E27FC236}">
              <a16:creationId xmlns:a16="http://schemas.microsoft.com/office/drawing/2014/main" id="{00000000-0008-0000-0100-00009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6" name="Picture 3453" hidden="1">
          <a:extLst>
            <a:ext uri="{FF2B5EF4-FFF2-40B4-BE49-F238E27FC236}">
              <a16:creationId xmlns:a16="http://schemas.microsoft.com/office/drawing/2014/main" id="{00000000-0008-0000-0100-00009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7" name="Picture 3458" hidden="1">
          <a:extLst>
            <a:ext uri="{FF2B5EF4-FFF2-40B4-BE49-F238E27FC236}">
              <a16:creationId xmlns:a16="http://schemas.microsoft.com/office/drawing/2014/main" id="{00000000-0008-0000-0100-00009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8" name="Picture 3811" hidden="1">
          <a:extLst>
            <a:ext uri="{FF2B5EF4-FFF2-40B4-BE49-F238E27FC236}">
              <a16:creationId xmlns:a16="http://schemas.microsoft.com/office/drawing/2014/main" id="{00000000-0008-0000-0100-0000A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49" name="Picture 3812" hidden="1">
          <a:extLst>
            <a:ext uri="{FF2B5EF4-FFF2-40B4-BE49-F238E27FC236}">
              <a16:creationId xmlns:a16="http://schemas.microsoft.com/office/drawing/2014/main" id="{00000000-0008-0000-0100-0000A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0" name="Picture 3813" hidden="1">
          <a:extLst>
            <a:ext uri="{FF2B5EF4-FFF2-40B4-BE49-F238E27FC236}">
              <a16:creationId xmlns:a16="http://schemas.microsoft.com/office/drawing/2014/main" id="{00000000-0008-0000-0100-0000A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1" name="Picture 3453" hidden="1">
          <a:extLst>
            <a:ext uri="{FF2B5EF4-FFF2-40B4-BE49-F238E27FC236}">
              <a16:creationId xmlns:a16="http://schemas.microsoft.com/office/drawing/2014/main" id="{00000000-0008-0000-0100-0000A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2" name="Picture 3458" hidden="1">
          <a:extLst>
            <a:ext uri="{FF2B5EF4-FFF2-40B4-BE49-F238E27FC236}">
              <a16:creationId xmlns:a16="http://schemas.microsoft.com/office/drawing/2014/main" id="{00000000-0008-0000-0100-0000A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3" name="Picture 3811" hidden="1">
          <a:extLst>
            <a:ext uri="{FF2B5EF4-FFF2-40B4-BE49-F238E27FC236}">
              <a16:creationId xmlns:a16="http://schemas.microsoft.com/office/drawing/2014/main" id="{00000000-0008-0000-0100-0000A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4" name="Picture 3812" hidden="1">
          <a:extLst>
            <a:ext uri="{FF2B5EF4-FFF2-40B4-BE49-F238E27FC236}">
              <a16:creationId xmlns:a16="http://schemas.microsoft.com/office/drawing/2014/main" id="{00000000-0008-0000-0100-0000A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5" name="Picture 3813" hidden="1">
          <a:extLst>
            <a:ext uri="{FF2B5EF4-FFF2-40B4-BE49-F238E27FC236}">
              <a16:creationId xmlns:a16="http://schemas.microsoft.com/office/drawing/2014/main" id="{00000000-0008-0000-0100-0000A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6" name="Picture 3453" hidden="1">
          <a:extLst>
            <a:ext uri="{FF2B5EF4-FFF2-40B4-BE49-F238E27FC236}">
              <a16:creationId xmlns:a16="http://schemas.microsoft.com/office/drawing/2014/main" id="{00000000-0008-0000-0100-0000A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7" name="Picture 3458" hidden="1">
          <a:extLst>
            <a:ext uri="{FF2B5EF4-FFF2-40B4-BE49-F238E27FC236}">
              <a16:creationId xmlns:a16="http://schemas.microsoft.com/office/drawing/2014/main" id="{00000000-0008-0000-0100-0000A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8" name="Picture 3811" hidden="1">
          <a:extLst>
            <a:ext uri="{FF2B5EF4-FFF2-40B4-BE49-F238E27FC236}">
              <a16:creationId xmlns:a16="http://schemas.microsoft.com/office/drawing/2014/main" id="{00000000-0008-0000-0100-0000A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59" name="Picture 3812" hidden="1">
          <a:extLst>
            <a:ext uri="{FF2B5EF4-FFF2-40B4-BE49-F238E27FC236}">
              <a16:creationId xmlns:a16="http://schemas.microsoft.com/office/drawing/2014/main" id="{00000000-0008-0000-0100-0000A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60" name="Picture 3813" hidden="1">
          <a:extLst>
            <a:ext uri="{FF2B5EF4-FFF2-40B4-BE49-F238E27FC236}">
              <a16:creationId xmlns:a16="http://schemas.microsoft.com/office/drawing/2014/main" id="{00000000-0008-0000-0100-0000A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61" name="Picture 3453" hidden="1">
          <a:extLst>
            <a:ext uri="{FF2B5EF4-FFF2-40B4-BE49-F238E27FC236}">
              <a16:creationId xmlns:a16="http://schemas.microsoft.com/office/drawing/2014/main" id="{00000000-0008-0000-0100-0000A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62" name="Picture 3458" hidden="1">
          <a:extLst>
            <a:ext uri="{FF2B5EF4-FFF2-40B4-BE49-F238E27FC236}">
              <a16:creationId xmlns:a16="http://schemas.microsoft.com/office/drawing/2014/main" id="{00000000-0008-0000-0100-0000A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63" name="Picture 3811" hidden="1">
          <a:extLst>
            <a:ext uri="{FF2B5EF4-FFF2-40B4-BE49-F238E27FC236}">
              <a16:creationId xmlns:a16="http://schemas.microsoft.com/office/drawing/2014/main" id="{00000000-0008-0000-0100-0000A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64" name="Picture 3812" hidden="1">
          <a:extLst>
            <a:ext uri="{FF2B5EF4-FFF2-40B4-BE49-F238E27FC236}">
              <a16:creationId xmlns:a16="http://schemas.microsoft.com/office/drawing/2014/main" id="{00000000-0008-0000-0100-0000B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265" name="Picture 3813" hidden="1">
          <a:extLst>
            <a:ext uri="{FF2B5EF4-FFF2-40B4-BE49-F238E27FC236}">
              <a16:creationId xmlns:a16="http://schemas.microsoft.com/office/drawing/2014/main" id="{00000000-0008-0000-0100-0000B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66" name="Picture 3393" hidden="1">
          <a:extLst>
            <a:ext uri="{FF2B5EF4-FFF2-40B4-BE49-F238E27FC236}">
              <a16:creationId xmlns:a16="http://schemas.microsoft.com/office/drawing/2014/main" id="{00000000-0008-0000-0100-0000B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67" name="Picture 3398" hidden="1">
          <a:extLst>
            <a:ext uri="{FF2B5EF4-FFF2-40B4-BE49-F238E27FC236}">
              <a16:creationId xmlns:a16="http://schemas.microsoft.com/office/drawing/2014/main" id="{00000000-0008-0000-0100-0000B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68" name="Picture 3793" hidden="1">
          <a:extLst>
            <a:ext uri="{FF2B5EF4-FFF2-40B4-BE49-F238E27FC236}">
              <a16:creationId xmlns:a16="http://schemas.microsoft.com/office/drawing/2014/main" id="{00000000-0008-0000-0100-0000B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69" name="Picture 3794" hidden="1">
          <a:extLst>
            <a:ext uri="{FF2B5EF4-FFF2-40B4-BE49-F238E27FC236}">
              <a16:creationId xmlns:a16="http://schemas.microsoft.com/office/drawing/2014/main" id="{00000000-0008-0000-0100-0000B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0" name="Picture 3795" hidden="1">
          <a:extLst>
            <a:ext uri="{FF2B5EF4-FFF2-40B4-BE49-F238E27FC236}">
              <a16:creationId xmlns:a16="http://schemas.microsoft.com/office/drawing/2014/main" id="{00000000-0008-0000-0100-0000B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1" name="Picture 3428" hidden="1">
          <a:extLst>
            <a:ext uri="{FF2B5EF4-FFF2-40B4-BE49-F238E27FC236}">
              <a16:creationId xmlns:a16="http://schemas.microsoft.com/office/drawing/2014/main" id="{00000000-0008-0000-0100-0000B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2" name="Picture 3802" hidden="1">
          <a:extLst>
            <a:ext uri="{FF2B5EF4-FFF2-40B4-BE49-F238E27FC236}">
              <a16:creationId xmlns:a16="http://schemas.microsoft.com/office/drawing/2014/main" id="{00000000-0008-0000-0100-0000B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3" name="Picture 3803" hidden="1">
          <a:extLst>
            <a:ext uri="{FF2B5EF4-FFF2-40B4-BE49-F238E27FC236}">
              <a16:creationId xmlns:a16="http://schemas.microsoft.com/office/drawing/2014/main" id="{00000000-0008-0000-0100-0000B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4" name="Picture 3804" hidden="1">
          <a:extLst>
            <a:ext uri="{FF2B5EF4-FFF2-40B4-BE49-F238E27FC236}">
              <a16:creationId xmlns:a16="http://schemas.microsoft.com/office/drawing/2014/main" id="{00000000-0008-0000-0100-0000B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5" name="Picture 3468" hidden="1">
          <a:extLst>
            <a:ext uri="{FF2B5EF4-FFF2-40B4-BE49-F238E27FC236}">
              <a16:creationId xmlns:a16="http://schemas.microsoft.com/office/drawing/2014/main" id="{00000000-0008-0000-0100-0000B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6" name="Picture 3814" hidden="1">
          <a:extLst>
            <a:ext uri="{FF2B5EF4-FFF2-40B4-BE49-F238E27FC236}">
              <a16:creationId xmlns:a16="http://schemas.microsoft.com/office/drawing/2014/main" id="{00000000-0008-0000-0100-0000B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7" name="Picture 3815" hidden="1">
          <a:extLst>
            <a:ext uri="{FF2B5EF4-FFF2-40B4-BE49-F238E27FC236}">
              <a16:creationId xmlns:a16="http://schemas.microsoft.com/office/drawing/2014/main" id="{00000000-0008-0000-0100-0000B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8" name="Picture 3816" hidden="1">
          <a:extLst>
            <a:ext uri="{FF2B5EF4-FFF2-40B4-BE49-F238E27FC236}">
              <a16:creationId xmlns:a16="http://schemas.microsoft.com/office/drawing/2014/main" id="{00000000-0008-0000-0100-0000B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79" name="Picture 3453" hidden="1">
          <a:extLst>
            <a:ext uri="{FF2B5EF4-FFF2-40B4-BE49-F238E27FC236}">
              <a16:creationId xmlns:a16="http://schemas.microsoft.com/office/drawing/2014/main" id="{00000000-0008-0000-0100-0000B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0" name="Picture 3458" hidden="1">
          <a:extLst>
            <a:ext uri="{FF2B5EF4-FFF2-40B4-BE49-F238E27FC236}">
              <a16:creationId xmlns:a16="http://schemas.microsoft.com/office/drawing/2014/main" id="{00000000-0008-0000-0100-0000C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1" name="Picture 3811" hidden="1">
          <a:extLst>
            <a:ext uri="{FF2B5EF4-FFF2-40B4-BE49-F238E27FC236}">
              <a16:creationId xmlns:a16="http://schemas.microsoft.com/office/drawing/2014/main" id="{00000000-0008-0000-0100-0000C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2" name="Picture 3812" hidden="1">
          <a:extLst>
            <a:ext uri="{FF2B5EF4-FFF2-40B4-BE49-F238E27FC236}">
              <a16:creationId xmlns:a16="http://schemas.microsoft.com/office/drawing/2014/main" id="{00000000-0008-0000-0100-0000C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3" name="Picture 3813" hidden="1">
          <a:extLst>
            <a:ext uri="{FF2B5EF4-FFF2-40B4-BE49-F238E27FC236}">
              <a16:creationId xmlns:a16="http://schemas.microsoft.com/office/drawing/2014/main" id="{00000000-0008-0000-0100-0000C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4" name="Picture 3453" hidden="1">
          <a:extLst>
            <a:ext uri="{FF2B5EF4-FFF2-40B4-BE49-F238E27FC236}">
              <a16:creationId xmlns:a16="http://schemas.microsoft.com/office/drawing/2014/main" id="{00000000-0008-0000-0100-0000C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5" name="Picture 3458" hidden="1">
          <a:extLst>
            <a:ext uri="{FF2B5EF4-FFF2-40B4-BE49-F238E27FC236}">
              <a16:creationId xmlns:a16="http://schemas.microsoft.com/office/drawing/2014/main" id="{00000000-0008-0000-0100-0000C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6" name="Picture 3811" hidden="1">
          <a:extLst>
            <a:ext uri="{FF2B5EF4-FFF2-40B4-BE49-F238E27FC236}">
              <a16:creationId xmlns:a16="http://schemas.microsoft.com/office/drawing/2014/main" id="{00000000-0008-0000-0100-0000C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7" name="Picture 3812" hidden="1">
          <a:extLst>
            <a:ext uri="{FF2B5EF4-FFF2-40B4-BE49-F238E27FC236}">
              <a16:creationId xmlns:a16="http://schemas.microsoft.com/office/drawing/2014/main" id="{00000000-0008-0000-0100-0000C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8" name="Picture 3813" hidden="1">
          <a:extLst>
            <a:ext uri="{FF2B5EF4-FFF2-40B4-BE49-F238E27FC236}">
              <a16:creationId xmlns:a16="http://schemas.microsoft.com/office/drawing/2014/main" id="{00000000-0008-0000-0100-0000C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89" name="Picture 3453" hidden="1">
          <a:extLst>
            <a:ext uri="{FF2B5EF4-FFF2-40B4-BE49-F238E27FC236}">
              <a16:creationId xmlns:a16="http://schemas.microsoft.com/office/drawing/2014/main" id="{00000000-0008-0000-0100-0000C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0" name="Picture 3458" hidden="1">
          <a:extLst>
            <a:ext uri="{FF2B5EF4-FFF2-40B4-BE49-F238E27FC236}">
              <a16:creationId xmlns:a16="http://schemas.microsoft.com/office/drawing/2014/main" id="{00000000-0008-0000-0100-0000C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1" name="Picture 3811" hidden="1">
          <a:extLst>
            <a:ext uri="{FF2B5EF4-FFF2-40B4-BE49-F238E27FC236}">
              <a16:creationId xmlns:a16="http://schemas.microsoft.com/office/drawing/2014/main" id="{00000000-0008-0000-0100-0000C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2" name="Picture 3812" hidden="1">
          <a:extLst>
            <a:ext uri="{FF2B5EF4-FFF2-40B4-BE49-F238E27FC236}">
              <a16:creationId xmlns:a16="http://schemas.microsoft.com/office/drawing/2014/main" id="{00000000-0008-0000-0100-0000C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3" name="Picture 3813" hidden="1">
          <a:extLst>
            <a:ext uri="{FF2B5EF4-FFF2-40B4-BE49-F238E27FC236}">
              <a16:creationId xmlns:a16="http://schemas.microsoft.com/office/drawing/2014/main" id="{00000000-0008-0000-0100-0000C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4" name="Picture 3453" hidden="1">
          <a:extLst>
            <a:ext uri="{FF2B5EF4-FFF2-40B4-BE49-F238E27FC236}">
              <a16:creationId xmlns:a16="http://schemas.microsoft.com/office/drawing/2014/main" id="{00000000-0008-0000-0100-0000C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5" name="Picture 3458" hidden="1">
          <a:extLst>
            <a:ext uri="{FF2B5EF4-FFF2-40B4-BE49-F238E27FC236}">
              <a16:creationId xmlns:a16="http://schemas.microsoft.com/office/drawing/2014/main" id="{00000000-0008-0000-0100-0000C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6" name="Picture 3811" hidden="1">
          <a:extLst>
            <a:ext uri="{FF2B5EF4-FFF2-40B4-BE49-F238E27FC236}">
              <a16:creationId xmlns:a16="http://schemas.microsoft.com/office/drawing/2014/main" id="{00000000-0008-0000-0100-0000D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7" name="Picture 3812" hidden="1">
          <a:extLst>
            <a:ext uri="{FF2B5EF4-FFF2-40B4-BE49-F238E27FC236}">
              <a16:creationId xmlns:a16="http://schemas.microsoft.com/office/drawing/2014/main" id="{00000000-0008-0000-0100-0000D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8" name="Picture 3813" hidden="1">
          <a:extLst>
            <a:ext uri="{FF2B5EF4-FFF2-40B4-BE49-F238E27FC236}">
              <a16:creationId xmlns:a16="http://schemas.microsoft.com/office/drawing/2014/main" id="{00000000-0008-0000-0100-0000D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299" name="Picture 3453" hidden="1">
          <a:extLst>
            <a:ext uri="{FF2B5EF4-FFF2-40B4-BE49-F238E27FC236}">
              <a16:creationId xmlns:a16="http://schemas.microsoft.com/office/drawing/2014/main" id="{00000000-0008-0000-0100-0000D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00" name="Picture 3458" hidden="1">
          <a:extLst>
            <a:ext uri="{FF2B5EF4-FFF2-40B4-BE49-F238E27FC236}">
              <a16:creationId xmlns:a16="http://schemas.microsoft.com/office/drawing/2014/main" id="{00000000-0008-0000-0100-0000D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01" name="Picture 3811" hidden="1">
          <a:extLst>
            <a:ext uri="{FF2B5EF4-FFF2-40B4-BE49-F238E27FC236}">
              <a16:creationId xmlns:a16="http://schemas.microsoft.com/office/drawing/2014/main" id="{00000000-0008-0000-0100-0000D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02" name="Picture 3393" hidden="1">
          <a:extLst>
            <a:ext uri="{FF2B5EF4-FFF2-40B4-BE49-F238E27FC236}">
              <a16:creationId xmlns:a16="http://schemas.microsoft.com/office/drawing/2014/main" id="{00000000-0008-0000-0100-0000D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03" name="Picture 3398" hidden="1">
          <a:extLst>
            <a:ext uri="{FF2B5EF4-FFF2-40B4-BE49-F238E27FC236}">
              <a16:creationId xmlns:a16="http://schemas.microsoft.com/office/drawing/2014/main" id="{00000000-0008-0000-0100-0000D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04" name="Picture 3793" hidden="1">
          <a:extLst>
            <a:ext uri="{FF2B5EF4-FFF2-40B4-BE49-F238E27FC236}">
              <a16:creationId xmlns:a16="http://schemas.microsoft.com/office/drawing/2014/main" id="{00000000-0008-0000-0100-0000D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05" name="Picture 3794" hidden="1">
          <a:extLst>
            <a:ext uri="{FF2B5EF4-FFF2-40B4-BE49-F238E27FC236}">
              <a16:creationId xmlns:a16="http://schemas.microsoft.com/office/drawing/2014/main" id="{00000000-0008-0000-0100-0000D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06" name="Picture 3795" hidden="1">
          <a:extLst>
            <a:ext uri="{FF2B5EF4-FFF2-40B4-BE49-F238E27FC236}">
              <a16:creationId xmlns:a16="http://schemas.microsoft.com/office/drawing/2014/main" id="{00000000-0008-0000-0100-0000D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07" name="Picture 3423" hidden="1">
          <a:extLst>
            <a:ext uri="{FF2B5EF4-FFF2-40B4-BE49-F238E27FC236}">
              <a16:creationId xmlns:a16="http://schemas.microsoft.com/office/drawing/2014/main" id="{00000000-0008-0000-0100-0000D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08" name="Picture 3428" hidden="1">
          <a:extLst>
            <a:ext uri="{FF2B5EF4-FFF2-40B4-BE49-F238E27FC236}">
              <a16:creationId xmlns:a16="http://schemas.microsoft.com/office/drawing/2014/main" id="{00000000-0008-0000-0100-0000D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09" name="Picture 3802" hidden="1">
          <a:extLst>
            <a:ext uri="{FF2B5EF4-FFF2-40B4-BE49-F238E27FC236}">
              <a16:creationId xmlns:a16="http://schemas.microsoft.com/office/drawing/2014/main" id="{00000000-0008-0000-0100-0000D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0" name="Picture 3803" hidden="1">
          <a:extLst>
            <a:ext uri="{FF2B5EF4-FFF2-40B4-BE49-F238E27FC236}">
              <a16:creationId xmlns:a16="http://schemas.microsoft.com/office/drawing/2014/main" id="{00000000-0008-0000-0100-0000D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1" name="Picture 3804" hidden="1">
          <a:extLst>
            <a:ext uri="{FF2B5EF4-FFF2-40B4-BE49-F238E27FC236}">
              <a16:creationId xmlns:a16="http://schemas.microsoft.com/office/drawing/2014/main" id="{00000000-0008-0000-0100-0000D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2" name="Picture 3463" hidden="1">
          <a:extLst>
            <a:ext uri="{FF2B5EF4-FFF2-40B4-BE49-F238E27FC236}">
              <a16:creationId xmlns:a16="http://schemas.microsoft.com/office/drawing/2014/main" id="{00000000-0008-0000-0100-0000E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3" name="Picture 3468" hidden="1">
          <a:extLst>
            <a:ext uri="{FF2B5EF4-FFF2-40B4-BE49-F238E27FC236}">
              <a16:creationId xmlns:a16="http://schemas.microsoft.com/office/drawing/2014/main" id="{00000000-0008-0000-0100-0000E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4" name="Picture 3814" hidden="1">
          <a:extLst>
            <a:ext uri="{FF2B5EF4-FFF2-40B4-BE49-F238E27FC236}">
              <a16:creationId xmlns:a16="http://schemas.microsoft.com/office/drawing/2014/main" id="{00000000-0008-0000-0100-0000E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5" name="Picture 3815" hidden="1">
          <a:extLst>
            <a:ext uri="{FF2B5EF4-FFF2-40B4-BE49-F238E27FC236}">
              <a16:creationId xmlns:a16="http://schemas.microsoft.com/office/drawing/2014/main" id="{00000000-0008-0000-0100-0000E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6" name="Picture 3816" hidden="1">
          <a:extLst>
            <a:ext uri="{FF2B5EF4-FFF2-40B4-BE49-F238E27FC236}">
              <a16:creationId xmlns:a16="http://schemas.microsoft.com/office/drawing/2014/main" id="{00000000-0008-0000-0100-0000E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7" name="Picture 3453" hidden="1">
          <a:extLst>
            <a:ext uri="{FF2B5EF4-FFF2-40B4-BE49-F238E27FC236}">
              <a16:creationId xmlns:a16="http://schemas.microsoft.com/office/drawing/2014/main" id="{00000000-0008-0000-0100-0000E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8" name="Picture 3458" hidden="1">
          <a:extLst>
            <a:ext uri="{FF2B5EF4-FFF2-40B4-BE49-F238E27FC236}">
              <a16:creationId xmlns:a16="http://schemas.microsoft.com/office/drawing/2014/main" id="{00000000-0008-0000-0100-0000E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19" name="Picture 3811" hidden="1">
          <a:extLst>
            <a:ext uri="{FF2B5EF4-FFF2-40B4-BE49-F238E27FC236}">
              <a16:creationId xmlns:a16="http://schemas.microsoft.com/office/drawing/2014/main" id="{00000000-0008-0000-0100-0000E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0" name="Picture 3812" hidden="1">
          <a:extLst>
            <a:ext uri="{FF2B5EF4-FFF2-40B4-BE49-F238E27FC236}">
              <a16:creationId xmlns:a16="http://schemas.microsoft.com/office/drawing/2014/main" id="{00000000-0008-0000-0100-0000E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1" name="Picture 3813" hidden="1">
          <a:extLst>
            <a:ext uri="{FF2B5EF4-FFF2-40B4-BE49-F238E27FC236}">
              <a16:creationId xmlns:a16="http://schemas.microsoft.com/office/drawing/2014/main" id="{00000000-0008-0000-0100-0000E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2" name="Picture 3453" hidden="1">
          <a:extLst>
            <a:ext uri="{FF2B5EF4-FFF2-40B4-BE49-F238E27FC236}">
              <a16:creationId xmlns:a16="http://schemas.microsoft.com/office/drawing/2014/main" id="{00000000-0008-0000-0100-0000E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3" name="Picture 3458" hidden="1">
          <a:extLst>
            <a:ext uri="{FF2B5EF4-FFF2-40B4-BE49-F238E27FC236}">
              <a16:creationId xmlns:a16="http://schemas.microsoft.com/office/drawing/2014/main" id="{00000000-0008-0000-0100-0000E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4" name="Picture 3811" hidden="1">
          <a:extLst>
            <a:ext uri="{FF2B5EF4-FFF2-40B4-BE49-F238E27FC236}">
              <a16:creationId xmlns:a16="http://schemas.microsoft.com/office/drawing/2014/main" id="{00000000-0008-0000-0100-0000E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5" name="Picture 3812" hidden="1">
          <a:extLst>
            <a:ext uri="{FF2B5EF4-FFF2-40B4-BE49-F238E27FC236}">
              <a16:creationId xmlns:a16="http://schemas.microsoft.com/office/drawing/2014/main" id="{00000000-0008-0000-0100-0000E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6" name="Picture 3813" hidden="1">
          <a:extLst>
            <a:ext uri="{FF2B5EF4-FFF2-40B4-BE49-F238E27FC236}">
              <a16:creationId xmlns:a16="http://schemas.microsoft.com/office/drawing/2014/main" id="{00000000-0008-0000-0100-0000E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7" name="Picture 3453" hidden="1">
          <a:extLst>
            <a:ext uri="{FF2B5EF4-FFF2-40B4-BE49-F238E27FC236}">
              <a16:creationId xmlns:a16="http://schemas.microsoft.com/office/drawing/2014/main" id="{00000000-0008-0000-0100-0000E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8" name="Picture 3458" hidden="1">
          <a:extLst>
            <a:ext uri="{FF2B5EF4-FFF2-40B4-BE49-F238E27FC236}">
              <a16:creationId xmlns:a16="http://schemas.microsoft.com/office/drawing/2014/main" id="{00000000-0008-0000-0100-0000F0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29" name="Picture 3811" hidden="1">
          <a:extLst>
            <a:ext uri="{FF2B5EF4-FFF2-40B4-BE49-F238E27FC236}">
              <a16:creationId xmlns:a16="http://schemas.microsoft.com/office/drawing/2014/main" id="{00000000-0008-0000-0100-0000F1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0" name="Picture 3812" hidden="1">
          <a:extLst>
            <a:ext uri="{FF2B5EF4-FFF2-40B4-BE49-F238E27FC236}">
              <a16:creationId xmlns:a16="http://schemas.microsoft.com/office/drawing/2014/main" id="{00000000-0008-0000-0100-0000F2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1" name="Picture 3813" hidden="1">
          <a:extLst>
            <a:ext uri="{FF2B5EF4-FFF2-40B4-BE49-F238E27FC236}">
              <a16:creationId xmlns:a16="http://schemas.microsoft.com/office/drawing/2014/main" id="{00000000-0008-0000-0100-0000F3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2" name="Picture 3453" hidden="1">
          <a:extLst>
            <a:ext uri="{FF2B5EF4-FFF2-40B4-BE49-F238E27FC236}">
              <a16:creationId xmlns:a16="http://schemas.microsoft.com/office/drawing/2014/main" id="{00000000-0008-0000-0100-0000F4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3" name="Picture 3458" hidden="1">
          <a:extLst>
            <a:ext uri="{FF2B5EF4-FFF2-40B4-BE49-F238E27FC236}">
              <a16:creationId xmlns:a16="http://schemas.microsoft.com/office/drawing/2014/main" id="{00000000-0008-0000-0100-0000F5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4" name="Picture 3811" hidden="1">
          <a:extLst>
            <a:ext uri="{FF2B5EF4-FFF2-40B4-BE49-F238E27FC236}">
              <a16:creationId xmlns:a16="http://schemas.microsoft.com/office/drawing/2014/main" id="{00000000-0008-0000-0100-0000F6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5" name="Picture 3812" hidden="1">
          <a:extLst>
            <a:ext uri="{FF2B5EF4-FFF2-40B4-BE49-F238E27FC236}">
              <a16:creationId xmlns:a16="http://schemas.microsoft.com/office/drawing/2014/main" id="{00000000-0008-0000-0100-0000F7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6" name="Picture 3813" hidden="1">
          <a:extLst>
            <a:ext uri="{FF2B5EF4-FFF2-40B4-BE49-F238E27FC236}">
              <a16:creationId xmlns:a16="http://schemas.microsoft.com/office/drawing/2014/main" id="{00000000-0008-0000-0100-0000F8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7" name="Picture 3453" hidden="1">
          <a:extLst>
            <a:ext uri="{FF2B5EF4-FFF2-40B4-BE49-F238E27FC236}">
              <a16:creationId xmlns:a16="http://schemas.microsoft.com/office/drawing/2014/main" id="{00000000-0008-0000-0100-0000F9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8" name="Picture 3458" hidden="1">
          <a:extLst>
            <a:ext uri="{FF2B5EF4-FFF2-40B4-BE49-F238E27FC236}">
              <a16:creationId xmlns:a16="http://schemas.microsoft.com/office/drawing/2014/main" id="{00000000-0008-0000-0100-0000FA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39" name="Picture 3811" hidden="1">
          <a:extLst>
            <a:ext uri="{FF2B5EF4-FFF2-40B4-BE49-F238E27FC236}">
              <a16:creationId xmlns:a16="http://schemas.microsoft.com/office/drawing/2014/main" id="{00000000-0008-0000-0100-0000FB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40" name="Picture 3812" hidden="1">
          <a:extLst>
            <a:ext uri="{FF2B5EF4-FFF2-40B4-BE49-F238E27FC236}">
              <a16:creationId xmlns:a16="http://schemas.microsoft.com/office/drawing/2014/main" id="{00000000-0008-0000-0100-0000FC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41" name="Picture 3813" hidden="1">
          <a:extLst>
            <a:ext uri="{FF2B5EF4-FFF2-40B4-BE49-F238E27FC236}">
              <a16:creationId xmlns:a16="http://schemas.microsoft.com/office/drawing/2014/main" id="{00000000-0008-0000-0100-0000FD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42" name="Picture 3383" hidden="1">
          <a:extLst>
            <a:ext uri="{FF2B5EF4-FFF2-40B4-BE49-F238E27FC236}">
              <a16:creationId xmlns:a16="http://schemas.microsoft.com/office/drawing/2014/main" id="{00000000-0008-0000-0100-0000FE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43" name="Picture 3388" hidden="1">
          <a:extLst>
            <a:ext uri="{FF2B5EF4-FFF2-40B4-BE49-F238E27FC236}">
              <a16:creationId xmlns:a16="http://schemas.microsoft.com/office/drawing/2014/main" id="{00000000-0008-0000-0100-0000FF0F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44" name="Picture 3790" hidden="1">
          <a:extLst>
            <a:ext uri="{FF2B5EF4-FFF2-40B4-BE49-F238E27FC236}">
              <a16:creationId xmlns:a16="http://schemas.microsoft.com/office/drawing/2014/main" id="{00000000-0008-0000-0100-00000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345" name="Picture 3791" hidden="1">
          <a:extLst>
            <a:ext uri="{FF2B5EF4-FFF2-40B4-BE49-F238E27FC236}">
              <a16:creationId xmlns:a16="http://schemas.microsoft.com/office/drawing/2014/main" id="{00000000-0008-0000-0100-00000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46" name="Picture 3393" hidden="1">
          <a:extLst>
            <a:ext uri="{FF2B5EF4-FFF2-40B4-BE49-F238E27FC236}">
              <a16:creationId xmlns:a16="http://schemas.microsoft.com/office/drawing/2014/main" id="{00000000-0008-0000-0100-00000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47" name="Picture 3398" hidden="1">
          <a:extLst>
            <a:ext uri="{FF2B5EF4-FFF2-40B4-BE49-F238E27FC236}">
              <a16:creationId xmlns:a16="http://schemas.microsoft.com/office/drawing/2014/main" id="{00000000-0008-0000-0100-00000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48" name="Picture 3793" hidden="1">
          <a:extLst>
            <a:ext uri="{FF2B5EF4-FFF2-40B4-BE49-F238E27FC236}">
              <a16:creationId xmlns:a16="http://schemas.microsoft.com/office/drawing/2014/main" id="{00000000-0008-0000-0100-00000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49" name="Picture 3795" hidden="1">
          <a:extLst>
            <a:ext uri="{FF2B5EF4-FFF2-40B4-BE49-F238E27FC236}">
              <a16:creationId xmlns:a16="http://schemas.microsoft.com/office/drawing/2014/main" id="{00000000-0008-0000-0100-00000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0" name="Picture 3423" hidden="1">
          <a:extLst>
            <a:ext uri="{FF2B5EF4-FFF2-40B4-BE49-F238E27FC236}">
              <a16:creationId xmlns:a16="http://schemas.microsoft.com/office/drawing/2014/main" id="{00000000-0008-0000-0100-00000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1" name="Picture 3428" hidden="1">
          <a:extLst>
            <a:ext uri="{FF2B5EF4-FFF2-40B4-BE49-F238E27FC236}">
              <a16:creationId xmlns:a16="http://schemas.microsoft.com/office/drawing/2014/main" id="{00000000-0008-0000-0100-00000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2" name="Picture 3802" hidden="1">
          <a:extLst>
            <a:ext uri="{FF2B5EF4-FFF2-40B4-BE49-F238E27FC236}">
              <a16:creationId xmlns:a16="http://schemas.microsoft.com/office/drawing/2014/main" id="{00000000-0008-0000-0100-00000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3" name="Picture 3803" hidden="1">
          <a:extLst>
            <a:ext uri="{FF2B5EF4-FFF2-40B4-BE49-F238E27FC236}">
              <a16:creationId xmlns:a16="http://schemas.microsoft.com/office/drawing/2014/main" id="{00000000-0008-0000-0100-00000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4" name="Picture 3804" hidden="1">
          <a:extLst>
            <a:ext uri="{FF2B5EF4-FFF2-40B4-BE49-F238E27FC236}">
              <a16:creationId xmlns:a16="http://schemas.microsoft.com/office/drawing/2014/main" id="{00000000-0008-0000-0100-00000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5" name="Picture 3463" hidden="1">
          <a:extLst>
            <a:ext uri="{FF2B5EF4-FFF2-40B4-BE49-F238E27FC236}">
              <a16:creationId xmlns:a16="http://schemas.microsoft.com/office/drawing/2014/main" id="{00000000-0008-0000-0100-00000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6" name="Picture 3468" hidden="1">
          <a:extLst>
            <a:ext uri="{FF2B5EF4-FFF2-40B4-BE49-F238E27FC236}">
              <a16:creationId xmlns:a16="http://schemas.microsoft.com/office/drawing/2014/main" id="{00000000-0008-0000-0100-00000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7" name="Picture 3814" hidden="1">
          <a:extLst>
            <a:ext uri="{FF2B5EF4-FFF2-40B4-BE49-F238E27FC236}">
              <a16:creationId xmlns:a16="http://schemas.microsoft.com/office/drawing/2014/main" id="{00000000-0008-0000-0100-00000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8" name="Picture 3815" hidden="1">
          <a:extLst>
            <a:ext uri="{FF2B5EF4-FFF2-40B4-BE49-F238E27FC236}">
              <a16:creationId xmlns:a16="http://schemas.microsoft.com/office/drawing/2014/main" id="{00000000-0008-0000-0100-00000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59" name="Picture 3816" hidden="1">
          <a:extLst>
            <a:ext uri="{FF2B5EF4-FFF2-40B4-BE49-F238E27FC236}">
              <a16:creationId xmlns:a16="http://schemas.microsoft.com/office/drawing/2014/main" id="{00000000-0008-0000-0100-00000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0" name="Picture 3453" hidden="1">
          <a:extLst>
            <a:ext uri="{FF2B5EF4-FFF2-40B4-BE49-F238E27FC236}">
              <a16:creationId xmlns:a16="http://schemas.microsoft.com/office/drawing/2014/main" id="{00000000-0008-0000-0100-00001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1" name="Picture 3458" hidden="1">
          <a:extLst>
            <a:ext uri="{FF2B5EF4-FFF2-40B4-BE49-F238E27FC236}">
              <a16:creationId xmlns:a16="http://schemas.microsoft.com/office/drawing/2014/main" id="{00000000-0008-0000-0100-00001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2" name="Picture 3811" hidden="1">
          <a:extLst>
            <a:ext uri="{FF2B5EF4-FFF2-40B4-BE49-F238E27FC236}">
              <a16:creationId xmlns:a16="http://schemas.microsoft.com/office/drawing/2014/main" id="{00000000-0008-0000-0100-00001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3" name="Picture 3812" hidden="1">
          <a:extLst>
            <a:ext uri="{FF2B5EF4-FFF2-40B4-BE49-F238E27FC236}">
              <a16:creationId xmlns:a16="http://schemas.microsoft.com/office/drawing/2014/main" id="{00000000-0008-0000-0100-00001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4" name="Picture 3813" hidden="1">
          <a:extLst>
            <a:ext uri="{FF2B5EF4-FFF2-40B4-BE49-F238E27FC236}">
              <a16:creationId xmlns:a16="http://schemas.microsoft.com/office/drawing/2014/main" id="{00000000-0008-0000-0100-00001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5" name="Picture 3453" hidden="1">
          <a:extLst>
            <a:ext uri="{FF2B5EF4-FFF2-40B4-BE49-F238E27FC236}">
              <a16:creationId xmlns:a16="http://schemas.microsoft.com/office/drawing/2014/main" id="{00000000-0008-0000-0100-00001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6" name="Picture 3458" hidden="1">
          <a:extLst>
            <a:ext uri="{FF2B5EF4-FFF2-40B4-BE49-F238E27FC236}">
              <a16:creationId xmlns:a16="http://schemas.microsoft.com/office/drawing/2014/main" id="{00000000-0008-0000-0100-00001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7" name="Picture 3811" hidden="1">
          <a:extLst>
            <a:ext uri="{FF2B5EF4-FFF2-40B4-BE49-F238E27FC236}">
              <a16:creationId xmlns:a16="http://schemas.microsoft.com/office/drawing/2014/main" id="{00000000-0008-0000-0100-00001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8" name="Picture 3812" hidden="1">
          <a:extLst>
            <a:ext uri="{FF2B5EF4-FFF2-40B4-BE49-F238E27FC236}">
              <a16:creationId xmlns:a16="http://schemas.microsoft.com/office/drawing/2014/main" id="{00000000-0008-0000-0100-00001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69" name="Picture 3813" hidden="1">
          <a:extLst>
            <a:ext uri="{FF2B5EF4-FFF2-40B4-BE49-F238E27FC236}">
              <a16:creationId xmlns:a16="http://schemas.microsoft.com/office/drawing/2014/main" id="{00000000-0008-0000-0100-00001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0" name="Picture 3453" hidden="1">
          <a:extLst>
            <a:ext uri="{FF2B5EF4-FFF2-40B4-BE49-F238E27FC236}">
              <a16:creationId xmlns:a16="http://schemas.microsoft.com/office/drawing/2014/main" id="{00000000-0008-0000-0100-00001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1" name="Picture 3458" hidden="1">
          <a:extLst>
            <a:ext uri="{FF2B5EF4-FFF2-40B4-BE49-F238E27FC236}">
              <a16:creationId xmlns:a16="http://schemas.microsoft.com/office/drawing/2014/main" id="{00000000-0008-0000-0100-00001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2" name="Picture 3811" hidden="1">
          <a:extLst>
            <a:ext uri="{FF2B5EF4-FFF2-40B4-BE49-F238E27FC236}">
              <a16:creationId xmlns:a16="http://schemas.microsoft.com/office/drawing/2014/main" id="{00000000-0008-0000-0100-00001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3" name="Picture 3812" hidden="1">
          <a:extLst>
            <a:ext uri="{FF2B5EF4-FFF2-40B4-BE49-F238E27FC236}">
              <a16:creationId xmlns:a16="http://schemas.microsoft.com/office/drawing/2014/main" id="{00000000-0008-0000-0100-00001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4" name="Picture 3813" hidden="1">
          <a:extLst>
            <a:ext uri="{FF2B5EF4-FFF2-40B4-BE49-F238E27FC236}">
              <a16:creationId xmlns:a16="http://schemas.microsoft.com/office/drawing/2014/main" id="{00000000-0008-0000-0100-00001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5" name="Picture 3453" hidden="1">
          <a:extLst>
            <a:ext uri="{FF2B5EF4-FFF2-40B4-BE49-F238E27FC236}">
              <a16:creationId xmlns:a16="http://schemas.microsoft.com/office/drawing/2014/main" id="{00000000-0008-0000-0100-00001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6" name="Picture 3458" hidden="1">
          <a:extLst>
            <a:ext uri="{FF2B5EF4-FFF2-40B4-BE49-F238E27FC236}">
              <a16:creationId xmlns:a16="http://schemas.microsoft.com/office/drawing/2014/main" id="{00000000-0008-0000-0100-00002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7" name="Picture 3811" hidden="1">
          <a:extLst>
            <a:ext uri="{FF2B5EF4-FFF2-40B4-BE49-F238E27FC236}">
              <a16:creationId xmlns:a16="http://schemas.microsoft.com/office/drawing/2014/main" id="{00000000-0008-0000-0100-00002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8" name="Picture 3812" hidden="1">
          <a:extLst>
            <a:ext uri="{FF2B5EF4-FFF2-40B4-BE49-F238E27FC236}">
              <a16:creationId xmlns:a16="http://schemas.microsoft.com/office/drawing/2014/main" id="{00000000-0008-0000-0100-00002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79" name="Picture 3813" hidden="1">
          <a:extLst>
            <a:ext uri="{FF2B5EF4-FFF2-40B4-BE49-F238E27FC236}">
              <a16:creationId xmlns:a16="http://schemas.microsoft.com/office/drawing/2014/main" id="{00000000-0008-0000-0100-00002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80" name="Picture 3458" hidden="1">
          <a:extLst>
            <a:ext uri="{FF2B5EF4-FFF2-40B4-BE49-F238E27FC236}">
              <a16:creationId xmlns:a16="http://schemas.microsoft.com/office/drawing/2014/main" id="{00000000-0008-0000-0100-00002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381" name="Picture 3811" hidden="1">
          <a:extLst>
            <a:ext uri="{FF2B5EF4-FFF2-40B4-BE49-F238E27FC236}">
              <a16:creationId xmlns:a16="http://schemas.microsoft.com/office/drawing/2014/main" id="{00000000-0008-0000-0100-00002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82" name="Picture 3393" hidden="1">
          <a:extLst>
            <a:ext uri="{FF2B5EF4-FFF2-40B4-BE49-F238E27FC236}">
              <a16:creationId xmlns:a16="http://schemas.microsoft.com/office/drawing/2014/main" id="{00000000-0008-0000-0100-00002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83" name="Picture 3398" hidden="1">
          <a:extLst>
            <a:ext uri="{FF2B5EF4-FFF2-40B4-BE49-F238E27FC236}">
              <a16:creationId xmlns:a16="http://schemas.microsoft.com/office/drawing/2014/main" id="{00000000-0008-0000-0100-00002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84" name="Picture 3793" hidden="1">
          <a:extLst>
            <a:ext uri="{FF2B5EF4-FFF2-40B4-BE49-F238E27FC236}">
              <a16:creationId xmlns:a16="http://schemas.microsoft.com/office/drawing/2014/main" id="{00000000-0008-0000-0100-00002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85" name="Picture 3794" hidden="1">
          <a:extLst>
            <a:ext uri="{FF2B5EF4-FFF2-40B4-BE49-F238E27FC236}">
              <a16:creationId xmlns:a16="http://schemas.microsoft.com/office/drawing/2014/main" id="{00000000-0008-0000-0100-00002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86" name="Picture 3795" hidden="1">
          <a:extLst>
            <a:ext uri="{FF2B5EF4-FFF2-40B4-BE49-F238E27FC236}">
              <a16:creationId xmlns:a16="http://schemas.microsoft.com/office/drawing/2014/main" id="{00000000-0008-0000-0100-00002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87" name="Picture 3423" hidden="1">
          <a:extLst>
            <a:ext uri="{FF2B5EF4-FFF2-40B4-BE49-F238E27FC236}">
              <a16:creationId xmlns:a16="http://schemas.microsoft.com/office/drawing/2014/main" id="{00000000-0008-0000-0100-00002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88" name="Picture 3428" hidden="1">
          <a:extLst>
            <a:ext uri="{FF2B5EF4-FFF2-40B4-BE49-F238E27FC236}">
              <a16:creationId xmlns:a16="http://schemas.microsoft.com/office/drawing/2014/main" id="{00000000-0008-0000-0100-00002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89" name="Picture 3802" hidden="1">
          <a:extLst>
            <a:ext uri="{FF2B5EF4-FFF2-40B4-BE49-F238E27FC236}">
              <a16:creationId xmlns:a16="http://schemas.microsoft.com/office/drawing/2014/main" id="{00000000-0008-0000-0100-00002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0" name="Picture 3803" hidden="1">
          <a:extLst>
            <a:ext uri="{FF2B5EF4-FFF2-40B4-BE49-F238E27FC236}">
              <a16:creationId xmlns:a16="http://schemas.microsoft.com/office/drawing/2014/main" id="{00000000-0008-0000-0100-00002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1" name="Picture 3804" hidden="1">
          <a:extLst>
            <a:ext uri="{FF2B5EF4-FFF2-40B4-BE49-F238E27FC236}">
              <a16:creationId xmlns:a16="http://schemas.microsoft.com/office/drawing/2014/main" id="{00000000-0008-0000-0100-00002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2" name="Picture 3463" hidden="1">
          <a:extLst>
            <a:ext uri="{FF2B5EF4-FFF2-40B4-BE49-F238E27FC236}">
              <a16:creationId xmlns:a16="http://schemas.microsoft.com/office/drawing/2014/main" id="{00000000-0008-0000-0100-00003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3" name="Picture 3468" hidden="1">
          <a:extLst>
            <a:ext uri="{FF2B5EF4-FFF2-40B4-BE49-F238E27FC236}">
              <a16:creationId xmlns:a16="http://schemas.microsoft.com/office/drawing/2014/main" id="{00000000-0008-0000-0100-00003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4" name="Picture 3814" hidden="1">
          <a:extLst>
            <a:ext uri="{FF2B5EF4-FFF2-40B4-BE49-F238E27FC236}">
              <a16:creationId xmlns:a16="http://schemas.microsoft.com/office/drawing/2014/main" id="{00000000-0008-0000-0100-00003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5" name="Picture 3815" hidden="1">
          <a:extLst>
            <a:ext uri="{FF2B5EF4-FFF2-40B4-BE49-F238E27FC236}">
              <a16:creationId xmlns:a16="http://schemas.microsoft.com/office/drawing/2014/main" id="{00000000-0008-0000-0100-00003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6" name="Picture 3816" hidden="1">
          <a:extLst>
            <a:ext uri="{FF2B5EF4-FFF2-40B4-BE49-F238E27FC236}">
              <a16:creationId xmlns:a16="http://schemas.microsoft.com/office/drawing/2014/main" id="{00000000-0008-0000-0100-00003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7" name="Picture 3453" hidden="1">
          <a:extLst>
            <a:ext uri="{FF2B5EF4-FFF2-40B4-BE49-F238E27FC236}">
              <a16:creationId xmlns:a16="http://schemas.microsoft.com/office/drawing/2014/main" id="{00000000-0008-0000-0100-00003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8" name="Picture 3458" hidden="1">
          <a:extLst>
            <a:ext uri="{FF2B5EF4-FFF2-40B4-BE49-F238E27FC236}">
              <a16:creationId xmlns:a16="http://schemas.microsoft.com/office/drawing/2014/main" id="{00000000-0008-0000-0100-00003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399" name="Picture 3811" hidden="1">
          <a:extLst>
            <a:ext uri="{FF2B5EF4-FFF2-40B4-BE49-F238E27FC236}">
              <a16:creationId xmlns:a16="http://schemas.microsoft.com/office/drawing/2014/main" id="{00000000-0008-0000-0100-00003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0" name="Picture 3812" hidden="1">
          <a:extLst>
            <a:ext uri="{FF2B5EF4-FFF2-40B4-BE49-F238E27FC236}">
              <a16:creationId xmlns:a16="http://schemas.microsoft.com/office/drawing/2014/main" id="{00000000-0008-0000-0100-00003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1" name="Picture 3813" hidden="1">
          <a:extLst>
            <a:ext uri="{FF2B5EF4-FFF2-40B4-BE49-F238E27FC236}">
              <a16:creationId xmlns:a16="http://schemas.microsoft.com/office/drawing/2014/main" id="{00000000-0008-0000-0100-00003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2" name="Picture 3453" hidden="1">
          <a:extLst>
            <a:ext uri="{FF2B5EF4-FFF2-40B4-BE49-F238E27FC236}">
              <a16:creationId xmlns:a16="http://schemas.microsoft.com/office/drawing/2014/main" id="{00000000-0008-0000-0100-00003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3" name="Picture 3458" hidden="1">
          <a:extLst>
            <a:ext uri="{FF2B5EF4-FFF2-40B4-BE49-F238E27FC236}">
              <a16:creationId xmlns:a16="http://schemas.microsoft.com/office/drawing/2014/main" id="{00000000-0008-0000-0100-00003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4" name="Picture 3393" hidden="1">
          <a:extLst>
            <a:ext uri="{FF2B5EF4-FFF2-40B4-BE49-F238E27FC236}">
              <a16:creationId xmlns:a16="http://schemas.microsoft.com/office/drawing/2014/main" id="{00000000-0008-0000-0100-00003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5" name="Picture 3398" hidden="1">
          <a:extLst>
            <a:ext uri="{FF2B5EF4-FFF2-40B4-BE49-F238E27FC236}">
              <a16:creationId xmlns:a16="http://schemas.microsoft.com/office/drawing/2014/main" id="{00000000-0008-0000-0100-00003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6" name="Picture 3793" hidden="1">
          <a:extLst>
            <a:ext uri="{FF2B5EF4-FFF2-40B4-BE49-F238E27FC236}">
              <a16:creationId xmlns:a16="http://schemas.microsoft.com/office/drawing/2014/main" id="{00000000-0008-0000-0100-00003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7" name="Picture 3794" hidden="1">
          <a:extLst>
            <a:ext uri="{FF2B5EF4-FFF2-40B4-BE49-F238E27FC236}">
              <a16:creationId xmlns:a16="http://schemas.microsoft.com/office/drawing/2014/main" id="{00000000-0008-0000-0100-00003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8" name="Picture 3795" hidden="1">
          <a:extLst>
            <a:ext uri="{FF2B5EF4-FFF2-40B4-BE49-F238E27FC236}">
              <a16:creationId xmlns:a16="http://schemas.microsoft.com/office/drawing/2014/main" id="{00000000-0008-0000-0100-00004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09" name="Picture 3423" hidden="1">
          <a:extLst>
            <a:ext uri="{FF2B5EF4-FFF2-40B4-BE49-F238E27FC236}">
              <a16:creationId xmlns:a16="http://schemas.microsoft.com/office/drawing/2014/main" id="{00000000-0008-0000-0100-00004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0" name="Picture 3428" hidden="1">
          <a:extLst>
            <a:ext uri="{FF2B5EF4-FFF2-40B4-BE49-F238E27FC236}">
              <a16:creationId xmlns:a16="http://schemas.microsoft.com/office/drawing/2014/main" id="{00000000-0008-0000-0100-00004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1" name="Picture 3802" hidden="1">
          <a:extLst>
            <a:ext uri="{FF2B5EF4-FFF2-40B4-BE49-F238E27FC236}">
              <a16:creationId xmlns:a16="http://schemas.microsoft.com/office/drawing/2014/main" id="{00000000-0008-0000-0100-00004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2" name="Picture 3803" hidden="1">
          <a:extLst>
            <a:ext uri="{FF2B5EF4-FFF2-40B4-BE49-F238E27FC236}">
              <a16:creationId xmlns:a16="http://schemas.microsoft.com/office/drawing/2014/main" id="{00000000-0008-0000-0100-00004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3" name="Picture 3804" hidden="1">
          <a:extLst>
            <a:ext uri="{FF2B5EF4-FFF2-40B4-BE49-F238E27FC236}">
              <a16:creationId xmlns:a16="http://schemas.microsoft.com/office/drawing/2014/main" id="{00000000-0008-0000-0100-00004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4" name="Picture 3463" hidden="1">
          <a:extLst>
            <a:ext uri="{FF2B5EF4-FFF2-40B4-BE49-F238E27FC236}">
              <a16:creationId xmlns:a16="http://schemas.microsoft.com/office/drawing/2014/main" id="{00000000-0008-0000-0100-00004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5" name="Picture 3468" hidden="1">
          <a:extLst>
            <a:ext uri="{FF2B5EF4-FFF2-40B4-BE49-F238E27FC236}">
              <a16:creationId xmlns:a16="http://schemas.microsoft.com/office/drawing/2014/main" id="{00000000-0008-0000-0100-00004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6" name="Picture 3814" hidden="1">
          <a:extLst>
            <a:ext uri="{FF2B5EF4-FFF2-40B4-BE49-F238E27FC236}">
              <a16:creationId xmlns:a16="http://schemas.microsoft.com/office/drawing/2014/main" id="{00000000-0008-0000-0100-00004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7" name="Picture 3815" hidden="1">
          <a:extLst>
            <a:ext uri="{FF2B5EF4-FFF2-40B4-BE49-F238E27FC236}">
              <a16:creationId xmlns:a16="http://schemas.microsoft.com/office/drawing/2014/main" id="{00000000-0008-0000-0100-00004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8" name="Picture 3816" hidden="1">
          <a:extLst>
            <a:ext uri="{FF2B5EF4-FFF2-40B4-BE49-F238E27FC236}">
              <a16:creationId xmlns:a16="http://schemas.microsoft.com/office/drawing/2014/main" id="{00000000-0008-0000-0100-00004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19" name="Picture 3453" hidden="1">
          <a:extLst>
            <a:ext uri="{FF2B5EF4-FFF2-40B4-BE49-F238E27FC236}">
              <a16:creationId xmlns:a16="http://schemas.microsoft.com/office/drawing/2014/main" id="{00000000-0008-0000-0100-00004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0" name="Picture 3458" hidden="1">
          <a:extLst>
            <a:ext uri="{FF2B5EF4-FFF2-40B4-BE49-F238E27FC236}">
              <a16:creationId xmlns:a16="http://schemas.microsoft.com/office/drawing/2014/main" id="{00000000-0008-0000-0100-00004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1" name="Picture 3811" hidden="1">
          <a:extLst>
            <a:ext uri="{FF2B5EF4-FFF2-40B4-BE49-F238E27FC236}">
              <a16:creationId xmlns:a16="http://schemas.microsoft.com/office/drawing/2014/main" id="{00000000-0008-0000-0100-00004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2" name="Picture 3812" hidden="1">
          <a:extLst>
            <a:ext uri="{FF2B5EF4-FFF2-40B4-BE49-F238E27FC236}">
              <a16:creationId xmlns:a16="http://schemas.microsoft.com/office/drawing/2014/main" id="{00000000-0008-0000-0100-00004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3" name="Picture 3813" hidden="1">
          <a:extLst>
            <a:ext uri="{FF2B5EF4-FFF2-40B4-BE49-F238E27FC236}">
              <a16:creationId xmlns:a16="http://schemas.microsoft.com/office/drawing/2014/main" id="{00000000-0008-0000-0100-00004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4" name="Picture 3453" hidden="1">
          <a:extLst>
            <a:ext uri="{FF2B5EF4-FFF2-40B4-BE49-F238E27FC236}">
              <a16:creationId xmlns:a16="http://schemas.microsoft.com/office/drawing/2014/main" id="{00000000-0008-0000-0100-00005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5" name="Picture 3458" hidden="1">
          <a:extLst>
            <a:ext uri="{FF2B5EF4-FFF2-40B4-BE49-F238E27FC236}">
              <a16:creationId xmlns:a16="http://schemas.microsoft.com/office/drawing/2014/main" id="{00000000-0008-0000-0100-00005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6" name="Picture 3811" hidden="1">
          <a:extLst>
            <a:ext uri="{FF2B5EF4-FFF2-40B4-BE49-F238E27FC236}">
              <a16:creationId xmlns:a16="http://schemas.microsoft.com/office/drawing/2014/main" id="{00000000-0008-0000-0100-00005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7" name="Picture 3812" hidden="1">
          <a:extLst>
            <a:ext uri="{FF2B5EF4-FFF2-40B4-BE49-F238E27FC236}">
              <a16:creationId xmlns:a16="http://schemas.microsoft.com/office/drawing/2014/main" id="{00000000-0008-0000-0100-00005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8" name="Picture 3813" hidden="1">
          <a:extLst>
            <a:ext uri="{FF2B5EF4-FFF2-40B4-BE49-F238E27FC236}">
              <a16:creationId xmlns:a16="http://schemas.microsoft.com/office/drawing/2014/main" id="{00000000-0008-0000-0100-00005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29" name="Picture 3453" hidden="1">
          <a:extLst>
            <a:ext uri="{FF2B5EF4-FFF2-40B4-BE49-F238E27FC236}">
              <a16:creationId xmlns:a16="http://schemas.microsoft.com/office/drawing/2014/main" id="{00000000-0008-0000-0100-00005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0" name="Picture 3458" hidden="1">
          <a:extLst>
            <a:ext uri="{FF2B5EF4-FFF2-40B4-BE49-F238E27FC236}">
              <a16:creationId xmlns:a16="http://schemas.microsoft.com/office/drawing/2014/main" id="{00000000-0008-0000-0100-00005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1" name="Picture 3811" hidden="1">
          <a:extLst>
            <a:ext uri="{FF2B5EF4-FFF2-40B4-BE49-F238E27FC236}">
              <a16:creationId xmlns:a16="http://schemas.microsoft.com/office/drawing/2014/main" id="{00000000-0008-0000-0100-00005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2" name="Picture 3812" hidden="1">
          <a:extLst>
            <a:ext uri="{FF2B5EF4-FFF2-40B4-BE49-F238E27FC236}">
              <a16:creationId xmlns:a16="http://schemas.microsoft.com/office/drawing/2014/main" id="{00000000-0008-0000-0100-00005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3" name="Picture 3813" hidden="1">
          <a:extLst>
            <a:ext uri="{FF2B5EF4-FFF2-40B4-BE49-F238E27FC236}">
              <a16:creationId xmlns:a16="http://schemas.microsoft.com/office/drawing/2014/main" id="{00000000-0008-0000-0100-00005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4" name="Picture 3453" hidden="1">
          <a:extLst>
            <a:ext uri="{FF2B5EF4-FFF2-40B4-BE49-F238E27FC236}">
              <a16:creationId xmlns:a16="http://schemas.microsoft.com/office/drawing/2014/main" id="{00000000-0008-0000-0100-00005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5" name="Picture 3458" hidden="1">
          <a:extLst>
            <a:ext uri="{FF2B5EF4-FFF2-40B4-BE49-F238E27FC236}">
              <a16:creationId xmlns:a16="http://schemas.microsoft.com/office/drawing/2014/main" id="{00000000-0008-0000-0100-00005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6" name="Picture 3811" hidden="1">
          <a:extLst>
            <a:ext uri="{FF2B5EF4-FFF2-40B4-BE49-F238E27FC236}">
              <a16:creationId xmlns:a16="http://schemas.microsoft.com/office/drawing/2014/main" id="{00000000-0008-0000-0100-00005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7" name="Picture 3812" hidden="1">
          <a:extLst>
            <a:ext uri="{FF2B5EF4-FFF2-40B4-BE49-F238E27FC236}">
              <a16:creationId xmlns:a16="http://schemas.microsoft.com/office/drawing/2014/main" id="{00000000-0008-0000-0100-00005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8" name="Picture 3813" hidden="1">
          <a:extLst>
            <a:ext uri="{FF2B5EF4-FFF2-40B4-BE49-F238E27FC236}">
              <a16:creationId xmlns:a16="http://schemas.microsoft.com/office/drawing/2014/main" id="{00000000-0008-0000-0100-00005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39" name="Picture 3453" hidden="1">
          <a:extLst>
            <a:ext uri="{FF2B5EF4-FFF2-40B4-BE49-F238E27FC236}">
              <a16:creationId xmlns:a16="http://schemas.microsoft.com/office/drawing/2014/main" id="{00000000-0008-0000-0100-00005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0" name="Picture 3458" hidden="1">
          <a:extLst>
            <a:ext uri="{FF2B5EF4-FFF2-40B4-BE49-F238E27FC236}">
              <a16:creationId xmlns:a16="http://schemas.microsoft.com/office/drawing/2014/main" id="{00000000-0008-0000-0100-00006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1" name="Picture 3811" hidden="1">
          <a:extLst>
            <a:ext uri="{FF2B5EF4-FFF2-40B4-BE49-F238E27FC236}">
              <a16:creationId xmlns:a16="http://schemas.microsoft.com/office/drawing/2014/main" id="{00000000-0008-0000-0100-00006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2" name="Picture 3812" hidden="1">
          <a:extLst>
            <a:ext uri="{FF2B5EF4-FFF2-40B4-BE49-F238E27FC236}">
              <a16:creationId xmlns:a16="http://schemas.microsoft.com/office/drawing/2014/main" id="{00000000-0008-0000-0100-00006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3" name="Picture 3813" hidden="1">
          <a:extLst>
            <a:ext uri="{FF2B5EF4-FFF2-40B4-BE49-F238E27FC236}">
              <a16:creationId xmlns:a16="http://schemas.microsoft.com/office/drawing/2014/main" id="{00000000-0008-0000-0100-00006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4" name="Picture 3383" hidden="1">
          <a:extLst>
            <a:ext uri="{FF2B5EF4-FFF2-40B4-BE49-F238E27FC236}">
              <a16:creationId xmlns:a16="http://schemas.microsoft.com/office/drawing/2014/main" id="{00000000-0008-0000-0100-00006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5" name="Picture 3388" hidden="1">
          <a:extLst>
            <a:ext uri="{FF2B5EF4-FFF2-40B4-BE49-F238E27FC236}">
              <a16:creationId xmlns:a16="http://schemas.microsoft.com/office/drawing/2014/main" id="{00000000-0008-0000-0100-00006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6" name="Picture 3790" hidden="1">
          <a:extLst>
            <a:ext uri="{FF2B5EF4-FFF2-40B4-BE49-F238E27FC236}">
              <a16:creationId xmlns:a16="http://schemas.microsoft.com/office/drawing/2014/main" id="{00000000-0008-0000-0100-00006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7" name="Picture 3791" hidden="1">
          <a:extLst>
            <a:ext uri="{FF2B5EF4-FFF2-40B4-BE49-F238E27FC236}">
              <a16:creationId xmlns:a16="http://schemas.microsoft.com/office/drawing/2014/main" id="{00000000-0008-0000-0100-00006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8" name="Picture 3393" hidden="1">
          <a:extLst>
            <a:ext uri="{FF2B5EF4-FFF2-40B4-BE49-F238E27FC236}">
              <a16:creationId xmlns:a16="http://schemas.microsoft.com/office/drawing/2014/main" id="{00000000-0008-0000-0100-00006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49" name="Picture 3398" hidden="1">
          <a:extLst>
            <a:ext uri="{FF2B5EF4-FFF2-40B4-BE49-F238E27FC236}">
              <a16:creationId xmlns:a16="http://schemas.microsoft.com/office/drawing/2014/main" id="{00000000-0008-0000-0100-00006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50" name="Picture 3793" hidden="1">
          <a:extLst>
            <a:ext uri="{FF2B5EF4-FFF2-40B4-BE49-F238E27FC236}">
              <a16:creationId xmlns:a16="http://schemas.microsoft.com/office/drawing/2014/main" id="{00000000-0008-0000-0100-00006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51" name="Picture 3794" hidden="1">
          <a:extLst>
            <a:ext uri="{FF2B5EF4-FFF2-40B4-BE49-F238E27FC236}">
              <a16:creationId xmlns:a16="http://schemas.microsoft.com/office/drawing/2014/main" id="{00000000-0008-0000-0100-00006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52" name="Picture 3795" hidden="1">
          <a:extLst>
            <a:ext uri="{FF2B5EF4-FFF2-40B4-BE49-F238E27FC236}">
              <a16:creationId xmlns:a16="http://schemas.microsoft.com/office/drawing/2014/main" id="{00000000-0008-0000-0100-00006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53" name="Picture 3423" hidden="1">
          <a:extLst>
            <a:ext uri="{FF2B5EF4-FFF2-40B4-BE49-F238E27FC236}">
              <a16:creationId xmlns:a16="http://schemas.microsoft.com/office/drawing/2014/main" id="{00000000-0008-0000-0100-00006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54" name="Picture 3428" hidden="1">
          <a:extLst>
            <a:ext uri="{FF2B5EF4-FFF2-40B4-BE49-F238E27FC236}">
              <a16:creationId xmlns:a16="http://schemas.microsoft.com/office/drawing/2014/main" id="{00000000-0008-0000-0100-00006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55" name="Picture 3802" hidden="1">
          <a:extLst>
            <a:ext uri="{FF2B5EF4-FFF2-40B4-BE49-F238E27FC236}">
              <a16:creationId xmlns:a16="http://schemas.microsoft.com/office/drawing/2014/main" id="{00000000-0008-0000-0100-00006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56" name="Picture 3803" hidden="1">
          <a:extLst>
            <a:ext uri="{FF2B5EF4-FFF2-40B4-BE49-F238E27FC236}">
              <a16:creationId xmlns:a16="http://schemas.microsoft.com/office/drawing/2014/main" id="{00000000-0008-0000-0100-00007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57" name="Picture 3804" hidden="1">
          <a:extLst>
            <a:ext uri="{FF2B5EF4-FFF2-40B4-BE49-F238E27FC236}">
              <a16:creationId xmlns:a16="http://schemas.microsoft.com/office/drawing/2014/main" id="{00000000-0008-0000-0100-00007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58" name="Picture 3393" hidden="1">
          <a:extLst>
            <a:ext uri="{FF2B5EF4-FFF2-40B4-BE49-F238E27FC236}">
              <a16:creationId xmlns:a16="http://schemas.microsoft.com/office/drawing/2014/main" id="{00000000-0008-0000-0100-00007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59" name="Picture 3398" hidden="1">
          <a:extLst>
            <a:ext uri="{FF2B5EF4-FFF2-40B4-BE49-F238E27FC236}">
              <a16:creationId xmlns:a16="http://schemas.microsoft.com/office/drawing/2014/main" id="{00000000-0008-0000-0100-00007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0" name="Picture 3793" hidden="1">
          <a:extLst>
            <a:ext uri="{FF2B5EF4-FFF2-40B4-BE49-F238E27FC236}">
              <a16:creationId xmlns:a16="http://schemas.microsoft.com/office/drawing/2014/main" id="{00000000-0008-0000-0100-00007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1" name="Picture 3794" hidden="1">
          <a:extLst>
            <a:ext uri="{FF2B5EF4-FFF2-40B4-BE49-F238E27FC236}">
              <a16:creationId xmlns:a16="http://schemas.microsoft.com/office/drawing/2014/main" id="{00000000-0008-0000-0100-00007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2" name="Picture 3795" hidden="1">
          <a:extLst>
            <a:ext uri="{FF2B5EF4-FFF2-40B4-BE49-F238E27FC236}">
              <a16:creationId xmlns:a16="http://schemas.microsoft.com/office/drawing/2014/main" id="{00000000-0008-0000-0100-00007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3" name="Picture 3423" hidden="1">
          <a:extLst>
            <a:ext uri="{FF2B5EF4-FFF2-40B4-BE49-F238E27FC236}">
              <a16:creationId xmlns:a16="http://schemas.microsoft.com/office/drawing/2014/main" id="{00000000-0008-0000-0100-00007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4" name="Picture 3428" hidden="1">
          <a:extLst>
            <a:ext uri="{FF2B5EF4-FFF2-40B4-BE49-F238E27FC236}">
              <a16:creationId xmlns:a16="http://schemas.microsoft.com/office/drawing/2014/main" id="{00000000-0008-0000-0100-00007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5" name="Picture 3802" hidden="1">
          <a:extLst>
            <a:ext uri="{FF2B5EF4-FFF2-40B4-BE49-F238E27FC236}">
              <a16:creationId xmlns:a16="http://schemas.microsoft.com/office/drawing/2014/main" id="{00000000-0008-0000-0100-00007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6" name="Picture 3803" hidden="1">
          <a:extLst>
            <a:ext uri="{FF2B5EF4-FFF2-40B4-BE49-F238E27FC236}">
              <a16:creationId xmlns:a16="http://schemas.microsoft.com/office/drawing/2014/main" id="{00000000-0008-0000-0100-00007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7" name="Picture 3804" hidden="1">
          <a:extLst>
            <a:ext uri="{FF2B5EF4-FFF2-40B4-BE49-F238E27FC236}">
              <a16:creationId xmlns:a16="http://schemas.microsoft.com/office/drawing/2014/main" id="{00000000-0008-0000-0100-00007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8" name="Picture 3463" hidden="1">
          <a:extLst>
            <a:ext uri="{FF2B5EF4-FFF2-40B4-BE49-F238E27FC236}">
              <a16:creationId xmlns:a16="http://schemas.microsoft.com/office/drawing/2014/main" id="{00000000-0008-0000-0100-00007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69" name="Picture 3468" hidden="1">
          <a:extLst>
            <a:ext uri="{FF2B5EF4-FFF2-40B4-BE49-F238E27FC236}">
              <a16:creationId xmlns:a16="http://schemas.microsoft.com/office/drawing/2014/main" id="{00000000-0008-0000-0100-00007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0" name="Picture 3814" hidden="1">
          <a:extLst>
            <a:ext uri="{FF2B5EF4-FFF2-40B4-BE49-F238E27FC236}">
              <a16:creationId xmlns:a16="http://schemas.microsoft.com/office/drawing/2014/main" id="{00000000-0008-0000-0100-00007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1" name="Picture 3815" hidden="1">
          <a:extLst>
            <a:ext uri="{FF2B5EF4-FFF2-40B4-BE49-F238E27FC236}">
              <a16:creationId xmlns:a16="http://schemas.microsoft.com/office/drawing/2014/main" id="{00000000-0008-0000-0100-00007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2" name="Picture 3816" hidden="1">
          <a:extLst>
            <a:ext uri="{FF2B5EF4-FFF2-40B4-BE49-F238E27FC236}">
              <a16:creationId xmlns:a16="http://schemas.microsoft.com/office/drawing/2014/main" id="{00000000-0008-0000-0100-00008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3" name="Picture 3453" hidden="1">
          <a:extLst>
            <a:ext uri="{FF2B5EF4-FFF2-40B4-BE49-F238E27FC236}">
              <a16:creationId xmlns:a16="http://schemas.microsoft.com/office/drawing/2014/main" id="{00000000-0008-0000-0100-00008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4" name="Picture 3458" hidden="1">
          <a:extLst>
            <a:ext uri="{FF2B5EF4-FFF2-40B4-BE49-F238E27FC236}">
              <a16:creationId xmlns:a16="http://schemas.microsoft.com/office/drawing/2014/main" id="{00000000-0008-0000-0100-00008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5" name="Picture 3811" hidden="1">
          <a:extLst>
            <a:ext uri="{FF2B5EF4-FFF2-40B4-BE49-F238E27FC236}">
              <a16:creationId xmlns:a16="http://schemas.microsoft.com/office/drawing/2014/main" id="{00000000-0008-0000-0100-00008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6" name="Picture 3812" hidden="1">
          <a:extLst>
            <a:ext uri="{FF2B5EF4-FFF2-40B4-BE49-F238E27FC236}">
              <a16:creationId xmlns:a16="http://schemas.microsoft.com/office/drawing/2014/main" id="{00000000-0008-0000-0100-00008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7" name="Picture 3813" hidden="1">
          <a:extLst>
            <a:ext uri="{FF2B5EF4-FFF2-40B4-BE49-F238E27FC236}">
              <a16:creationId xmlns:a16="http://schemas.microsoft.com/office/drawing/2014/main" id="{00000000-0008-0000-0100-00008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8" name="Picture 3453" hidden="1">
          <a:extLst>
            <a:ext uri="{FF2B5EF4-FFF2-40B4-BE49-F238E27FC236}">
              <a16:creationId xmlns:a16="http://schemas.microsoft.com/office/drawing/2014/main" id="{00000000-0008-0000-0100-00008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79" name="Picture 3458" hidden="1">
          <a:extLst>
            <a:ext uri="{FF2B5EF4-FFF2-40B4-BE49-F238E27FC236}">
              <a16:creationId xmlns:a16="http://schemas.microsoft.com/office/drawing/2014/main" id="{00000000-0008-0000-0100-00008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0" name="Picture 3811" hidden="1">
          <a:extLst>
            <a:ext uri="{FF2B5EF4-FFF2-40B4-BE49-F238E27FC236}">
              <a16:creationId xmlns:a16="http://schemas.microsoft.com/office/drawing/2014/main" id="{00000000-0008-0000-0100-00008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1" name="Picture 3812" hidden="1">
          <a:extLst>
            <a:ext uri="{FF2B5EF4-FFF2-40B4-BE49-F238E27FC236}">
              <a16:creationId xmlns:a16="http://schemas.microsoft.com/office/drawing/2014/main" id="{00000000-0008-0000-0100-00008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2" name="Picture 3813" hidden="1">
          <a:extLst>
            <a:ext uri="{FF2B5EF4-FFF2-40B4-BE49-F238E27FC236}">
              <a16:creationId xmlns:a16="http://schemas.microsoft.com/office/drawing/2014/main" id="{00000000-0008-0000-0100-00008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3" name="Picture 3453" hidden="1">
          <a:extLst>
            <a:ext uri="{FF2B5EF4-FFF2-40B4-BE49-F238E27FC236}">
              <a16:creationId xmlns:a16="http://schemas.microsoft.com/office/drawing/2014/main" id="{00000000-0008-0000-0100-00008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4" name="Picture 3458" hidden="1">
          <a:extLst>
            <a:ext uri="{FF2B5EF4-FFF2-40B4-BE49-F238E27FC236}">
              <a16:creationId xmlns:a16="http://schemas.microsoft.com/office/drawing/2014/main" id="{00000000-0008-0000-0100-00008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5" name="Picture 3811" hidden="1">
          <a:extLst>
            <a:ext uri="{FF2B5EF4-FFF2-40B4-BE49-F238E27FC236}">
              <a16:creationId xmlns:a16="http://schemas.microsoft.com/office/drawing/2014/main" id="{00000000-0008-0000-0100-00008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6" name="Picture 3812" hidden="1">
          <a:extLst>
            <a:ext uri="{FF2B5EF4-FFF2-40B4-BE49-F238E27FC236}">
              <a16:creationId xmlns:a16="http://schemas.microsoft.com/office/drawing/2014/main" id="{00000000-0008-0000-0100-00008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7" name="Picture 3813" hidden="1">
          <a:extLst>
            <a:ext uri="{FF2B5EF4-FFF2-40B4-BE49-F238E27FC236}">
              <a16:creationId xmlns:a16="http://schemas.microsoft.com/office/drawing/2014/main" id="{00000000-0008-0000-0100-00008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8" name="Picture 3453" hidden="1">
          <a:extLst>
            <a:ext uri="{FF2B5EF4-FFF2-40B4-BE49-F238E27FC236}">
              <a16:creationId xmlns:a16="http://schemas.microsoft.com/office/drawing/2014/main" id="{00000000-0008-0000-0100-00009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89" name="Picture 3458" hidden="1">
          <a:extLst>
            <a:ext uri="{FF2B5EF4-FFF2-40B4-BE49-F238E27FC236}">
              <a16:creationId xmlns:a16="http://schemas.microsoft.com/office/drawing/2014/main" id="{00000000-0008-0000-0100-00009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90" name="Picture 3811" hidden="1">
          <a:extLst>
            <a:ext uri="{FF2B5EF4-FFF2-40B4-BE49-F238E27FC236}">
              <a16:creationId xmlns:a16="http://schemas.microsoft.com/office/drawing/2014/main" id="{00000000-0008-0000-0100-00009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91" name="Picture 3812" hidden="1">
          <a:extLst>
            <a:ext uri="{FF2B5EF4-FFF2-40B4-BE49-F238E27FC236}">
              <a16:creationId xmlns:a16="http://schemas.microsoft.com/office/drawing/2014/main" id="{00000000-0008-0000-0100-00009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92" name="Picture 3813" hidden="1">
          <a:extLst>
            <a:ext uri="{FF2B5EF4-FFF2-40B4-BE49-F238E27FC236}">
              <a16:creationId xmlns:a16="http://schemas.microsoft.com/office/drawing/2014/main" id="{00000000-0008-0000-0100-00009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93" name="Picture 3453" hidden="1">
          <a:extLst>
            <a:ext uri="{FF2B5EF4-FFF2-40B4-BE49-F238E27FC236}">
              <a16:creationId xmlns:a16="http://schemas.microsoft.com/office/drawing/2014/main" id="{00000000-0008-0000-0100-00009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94" name="Picture 3458" hidden="1">
          <a:extLst>
            <a:ext uri="{FF2B5EF4-FFF2-40B4-BE49-F238E27FC236}">
              <a16:creationId xmlns:a16="http://schemas.microsoft.com/office/drawing/2014/main" id="{00000000-0008-0000-0100-00009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95" name="Picture 3811" hidden="1">
          <a:extLst>
            <a:ext uri="{FF2B5EF4-FFF2-40B4-BE49-F238E27FC236}">
              <a16:creationId xmlns:a16="http://schemas.microsoft.com/office/drawing/2014/main" id="{00000000-0008-0000-0100-00009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96" name="Picture 3812" hidden="1">
          <a:extLst>
            <a:ext uri="{FF2B5EF4-FFF2-40B4-BE49-F238E27FC236}">
              <a16:creationId xmlns:a16="http://schemas.microsoft.com/office/drawing/2014/main" id="{00000000-0008-0000-0100-00009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497" name="Picture 3813" hidden="1">
          <a:extLst>
            <a:ext uri="{FF2B5EF4-FFF2-40B4-BE49-F238E27FC236}">
              <a16:creationId xmlns:a16="http://schemas.microsoft.com/office/drawing/2014/main" id="{00000000-0008-0000-0100-00009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98" name="Picture 3393" hidden="1">
          <a:extLst>
            <a:ext uri="{FF2B5EF4-FFF2-40B4-BE49-F238E27FC236}">
              <a16:creationId xmlns:a16="http://schemas.microsoft.com/office/drawing/2014/main" id="{00000000-0008-0000-0100-00009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499" name="Picture 3398" hidden="1">
          <a:extLst>
            <a:ext uri="{FF2B5EF4-FFF2-40B4-BE49-F238E27FC236}">
              <a16:creationId xmlns:a16="http://schemas.microsoft.com/office/drawing/2014/main" id="{00000000-0008-0000-0100-00009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0" name="Picture 3793" hidden="1">
          <a:extLst>
            <a:ext uri="{FF2B5EF4-FFF2-40B4-BE49-F238E27FC236}">
              <a16:creationId xmlns:a16="http://schemas.microsoft.com/office/drawing/2014/main" id="{00000000-0008-0000-0100-00009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1" name="Picture 3794" hidden="1">
          <a:extLst>
            <a:ext uri="{FF2B5EF4-FFF2-40B4-BE49-F238E27FC236}">
              <a16:creationId xmlns:a16="http://schemas.microsoft.com/office/drawing/2014/main" id="{00000000-0008-0000-0100-00009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2" name="Picture 3795" hidden="1">
          <a:extLst>
            <a:ext uri="{FF2B5EF4-FFF2-40B4-BE49-F238E27FC236}">
              <a16:creationId xmlns:a16="http://schemas.microsoft.com/office/drawing/2014/main" id="{00000000-0008-0000-0100-00009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3" name="Picture 3423" hidden="1">
          <a:extLst>
            <a:ext uri="{FF2B5EF4-FFF2-40B4-BE49-F238E27FC236}">
              <a16:creationId xmlns:a16="http://schemas.microsoft.com/office/drawing/2014/main" id="{00000000-0008-0000-0100-00009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4" name="Picture 3428" hidden="1">
          <a:extLst>
            <a:ext uri="{FF2B5EF4-FFF2-40B4-BE49-F238E27FC236}">
              <a16:creationId xmlns:a16="http://schemas.microsoft.com/office/drawing/2014/main" id="{00000000-0008-0000-0100-0000A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5" name="Picture 3802" hidden="1">
          <a:extLst>
            <a:ext uri="{FF2B5EF4-FFF2-40B4-BE49-F238E27FC236}">
              <a16:creationId xmlns:a16="http://schemas.microsoft.com/office/drawing/2014/main" id="{00000000-0008-0000-0100-0000A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6" name="Picture 3803" hidden="1">
          <a:extLst>
            <a:ext uri="{FF2B5EF4-FFF2-40B4-BE49-F238E27FC236}">
              <a16:creationId xmlns:a16="http://schemas.microsoft.com/office/drawing/2014/main" id="{00000000-0008-0000-0100-0000A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7" name="Picture 3804" hidden="1">
          <a:extLst>
            <a:ext uri="{FF2B5EF4-FFF2-40B4-BE49-F238E27FC236}">
              <a16:creationId xmlns:a16="http://schemas.microsoft.com/office/drawing/2014/main" id="{00000000-0008-0000-0100-0000A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8" name="Picture 3463" hidden="1">
          <a:extLst>
            <a:ext uri="{FF2B5EF4-FFF2-40B4-BE49-F238E27FC236}">
              <a16:creationId xmlns:a16="http://schemas.microsoft.com/office/drawing/2014/main" id="{00000000-0008-0000-0100-0000A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09" name="Picture 3468" hidden="1">
          <a:extLst>
            <a:ext uri="{FF2B5EF4-FFF2-40B4-BE49-F238E27FC236}">
              <a16:creationId xmlns:a16="http://schemas.microsoft.com/office/drawing/2014/main" id="{00000000-0008-0000-0100-0000A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0" name="Picture 3814" hidden="1">
          <a:extLst>
            <a:ext uri="{FF2B5EF4-FFF2-40B4-BE49-F238E27FC236}">
              <a16:creationId xmlns:a16="http://schemas.microsoft.com/office/drawing/2014/main" id="{00000000-0008-0000-0100-0000A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1" name="Picture 3815" hidden="1">
          <a:extLst>
            <a:ext uri="{FF2B5EF4-FFF2-40B4-BE49-F238E27FC236}">
              <a16:creationId xmlns:a16="http://schemas.microsoft.com/office/drawing/2014/main" id="{00000000-0008-0000-0100-0000A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2" name="Picture 3816" hidden="1">
          <a:extLst>
            <a:ext uri="{FF2B5EF4-FFF2-40B4-BE49-F238E27FC236}">
              <a16:creationId xmlns:a16="http://schemas.microsoft.com/office/drawing/2014/main" id="{00000000-0008-0000-0100-0000A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3" name="Picture 3453" hidden="1">
          <a:extLst>
            <a:ext uri="{FF2B5EF4-FFF2-40B4-BE49-F238E27FC236}">
              <a16:creationId xmlns:a16="http://schemas.microsoft.com/office/drawing/2014/main" id="{00000000-0008-0000-0100-0000A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4" name="Picture 3458" hidden="1">
          <a:extLst>
            <a:ext uri="{FF2B5EF4-FFF2-40B4-BE49-F238E27FC236}">
              <a16:creationId xmlns:a16="http://schemas.microsoft.com/office/drawing/2014/main" id="{00000000-0008-0000-0100-0000A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5" name="Picture 3811" hidden="1">
          <a:extLst>
            <a:ext uri="{FF2B5EF4-FFF2-40B4-BE49-F238E27FC236}">
              <a16:creationId xmlns:a16="http://schemas.microsoft.com/office/drawing/2014/main" id="{00000000-0008-0000-0100-0000A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6" name="Picture 3812" hidden="1">
          <a:extLst>
            <a:ext uri="{FF2B5EF4-FFF2-40B4-BE49-F238E27FC236}">
              <a16:creationId xmlns:a16="http://schemas.microsoft.com/office/drawing/2014/main" id="{00000000-0008-0000-0100-0000A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7" name="Picture 3813" hidden="1">
          <a:extLst>
            <a:ext uri="{FF2B5EF4-FFF2-40B4-BE49-F238E27FC236}">
              <a16:creationId xmlns:a16="http://schemas.microsoft.com/office/drawing/2014/main" id="{00000000-0008-0000-0100-0000A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8" name="Picture 3453" hidden="1">
          <a:extLst>
            <a:ext uri="{FF2B5EF4-FFF2-40B4-BE49-F238E27FC236}">
              <a16:creationId xmlns:a16="http://schemas.microsoft.com/office/drawing/2014/main" id="{00000000-0008-0000-0100-0000A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19" name="Picture 3458" hidden="1">
          <a:extLst>
            <a:ext uri="{FF2B5EF4-FFF2-40B4-BE49-F238E27FC236}">
              <a16:creationId xmlns:a16="http://schemas.microsoft.com/office/drawing/2014/main" id="{00000000-0008-0000-0100-0000A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0" name="Picture 3811" hidden="1">
          <a:extLst>
            <a:ext uri="{FF2B5EF4-FFF2-40B4-BE49-F238E27FC236}">
              <a16:creationId xmlns:a16="http://schemas.microsoft.com/office/drawing/2014/main" id="{00000000-0008-0000-0100-0000B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1" name="Picture 3812" hidden="1">
          <a:extLst>
            <a:ext uri="{FF2B5EF4-FFF2-40B4-BE49-F238E27FC236}">
              <a16:creationId xmlns:a16="http://schemas.microsoft.com/office/drawing/2014/main" id="{00000000-0008-0000-0100-0000B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2" name="Picture 3813" hidden="1">
          <a:extLst>
            <a:ext uri="{FF2B5EF4-FFF2-40B4-BE49-F238E27FC236}">
              <a16:creationId xmlns:a16="http://schemas.microsoft.com/office/drawing/2014/main" id="{00000000-0008-0000-0100-0000B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3" name="Picture 3453" hidden="1">
          <a:extLst>
            <a:ext uri="{FF2B5EF4-FFF2-40B4-BE49-F238E27FC236}">
              <a16:creationId xmlns:a16="http://schemas.microsoft.com/office/drawing/2014/main" id="{00000000-0008-0000-0100-0000B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4" name="Picture 3458" hidden="1">
          <a:extLst>
            <a:ext uri="{FF2B5EF4-FFF2-40B4-BE49-F238E27FC236}">
              <a16:creationId xmlns:a16="http://schemas.microsoft.com/office/drawing/2014/main" id="{00000000-0008-0000-0100-0000B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5" name="Picture 3811" hidden="1">
          <a:extLst>
            <a:ext uri="{FF2B5EF4-FFF2-40B4-BE49-F238E27FC236}">
              <a16:creationId xmlns:a16="http://schemas.microsoft.com/office/drawing/2014/main" id="{00000000-0008-0000-0100-0000B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6" name="Picture 3812" hidden="1">
          <a:extLst>
            <a:ext uri="{FF2B5EF4-FFF2-40B4-BE49-F238E27FC236}">
              <a16:creationId xmlns:a16="http://schemas.microsoft.com/office/drawing/2014/main" id="{00000000-0008-0000-0100-0000B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7" name="Picture 3813" hidden="1">
          <a:extLst>
            <a:ext uri="{FF2B5EF4-FFF2-40B4-BE49-F238E27FC236}">
              <a16:creationId xmlns:a16="http://schemas.microsoft.com/office/drawing/2014/main" id="{00000000-0008-0000-0100-0000B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8" name="Picture 3453" hidden="1">
          <a:extLst>
            <a:ext uri="{FF2B5EF4-FFF2-40B4-BE49-F238E27FC236}">
              <a16:creationId xmlns:a16="http://schemas.microsoft.com/office/drawing/2014/main" id="{00000000-0008-0000-0100-0000B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29" name="Picture 3458" hidden="1">
          <a:extLst>
            <a:ext uri="{FF2B5EF4-FFF2-40B4-BE49-F238E27FC236}">
              <a16:creationId xmlns:a16="http://schemas.microsoft.com/office/drawing/2014/main" id="{00000000-0008-0000-0100-0000B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30" name="Picture 3811" hidden="1">
          <a:extLst>
            <a:ext uri="{FF2B5EF4-FFF2-40B4-BE49-F238E27FC236}">
              <a16:creationId xmlns:a16="http://schemas.microsoft.com/office/drawing/2014/main" id="{00000000-0008-0000-0100-0000B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31" name="Picture 3812" hidden="1">
          <a:extLst>
            <a:ext uri="{FF2B5EF4-FFF2-40B4-BE49-F238E27FC236}">
              <a16:creationId xmlns:a16="http://schemas.microsoft.com/office/drawing/2014/main" id="{00000000-0008-0000-0100-0000B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32" name="Picture 3813" hidden="1">
          <a:extLst>
            <a:ext uri="{FF2B5EF4-FFF2-40B4-BE49-F238E27FC236}">
              <a16:creationId xmlns:a16="http://schemas.microsoft.com/office/drawing/2014/main" id="{00000000-0008-0000-0100-0000B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33" name="Picture 3453" hidden="1">
          <a:extLst>
            <a:ext uri="{FF2B5EF4-FFF2-40B4-BE49-F238E27FC236}">
              <a16:creationId xmlns:a16="http://schemas.microsoft.com/office/drawing/2014/main" id="{00000000-0008-0000-0100-0000B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34" name="Picture 3458" hidden="1">
          <a:extLst>
            <a:ext uri="{FF2B5EF4-FFF2-40B4-BE49-F238E27FC236}">
              <a16:creationId xmlns:a16="http://schemas.microsoft.com/office/drawing/2014/main" id="{00000000-0008-0000-0100-0000B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35" name="Picture 3811" hidden="1">
          <a:extLst>
            <a:ext uri="{FF2B5EF4-FFF2-40B4-BE49-F238E27FC236}">
              <a16:creationId xmlns:a16="http://schemas.microsoft.com/office/drawing/2014/main" id="{00000000-0008-0000-0100-0000B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36" name="Picture 3393" hidden="1">
          <a:extLst>
            <a:ext uri="{FF2B5EF4-FFF2-40B4-BE49-F238E27FC236}">
              <a16:creationId xmlns:a16="http://schemas.microsoft.com/office/drawing/2014/main" id="{00000000-0008-0000-0100-0000C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37" name="Picture 3398" hidden="1">
          <a:extLst>
            <a:ext uri="{FF2B5EF4-FFF2-40B4-BE49-F238E27FC236}">
              <a16:creationId xmlns:a16="http://schemas.microsoft.com/office/drawing/2014/main" id="{00000000-0008-0000-0100-0000C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38" name="Picture 3793" hidden="1">
          <a:extLst>
            <a:ext uri="{FF2B5EF4-FFF2-40B4-BE49-F238E27FC236}">
              <a16:creationId xmlns:a16="http://schemas.microsoft.com/office/drawing/2014/main" id="{00000000-0008-0000-0100-0000C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39" name="Picture 3794" hidden="1">
          <a:extLst>
            <a:ext uri="{FF2B5EF4-FFF2-40B4-BE49-F238E27FC236}">
              <a16:creationId xmlns:a16="http://schemas.microsoft.com/office/drawing/2014/main" id="{00000000-0008-0000-0100-0000C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0" name="Picture 3795" hidden="1">
          <a:extLst>
            <a:ext uri="{FF2B5EF4-FFF2-40B4-BE49-F238E27FC236}">
              <a16:creationId xmlns:a16="http://schemas.microsoft.com/office/drawing/2014/main" id="{00000000-0008-0000-0100-0000C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1" name="Picture 3423" hidden="1">
          <a:extLst>
            <a:ext uri="{FF2B5EF4-FFF2-40B4-BE49-F238E27FC236}">
              <a16:creationId xmlns:a16="http://schemas.microsoft.com/office/drawing/2014/main" id="{00000000-0008-0000-0100-0000C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2" name="Picture 3428" hidden="1">
          <a:extLst>
            <a:ext uri="{FF2B5EF4-FFF2-40B4-BE49-F238E27FC236}">
              <a16:creationId xmlns:a16="http://schemas.microsoft.com/office/drawing/2014/main" id="{00000000-0008-0000-0100-0000C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3" name="Picture 3802" hidden="1">
          <a:extLst>
            <a:ext uri="{FF2B5EF4-FFF2-40B4-BE49-F238E27FC236}">
              <a16:creationId xmlns:a16="http://schemas.microsoft.com/office/drawing/2014/main" id="{00000000-0008-0000-0100-0000C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4" name="Picture 3803" hidden="1">
          <a:extLst>
            <a:ext uri="{FF2B5EF4-FFF2-40B4-BE49-F238E27FC236}">
              <a16:creationId xmlns:a16="http://schemas.microsoft.com/office/drawing/2014/main" id="{00000000-0008-0000-0100-0000C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5" name="Picture 3804" hidden="1">
          <a:extLst>
            <a:ext uri="{FF2B5EF4-FFF2-40B4-BE49-F238E27FC236}">
              <a16:creationId xmlns:a16="http://schemas.microsoft.com/office/drawing/2014/main" id="{00000000-0008-0000-0100-0000C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6" name="Picture 3463" hidden="1">
          <a:extLst>
            <a:ext uri="{FF2B5EF4-FFF2-40B4-BE49-F238E27FC236}">
              <a16:creationId xmlns:a16="http://schemas.microsoft.com/office/drawing/2014/main" id="{00000000-0008-0000-0100-0000C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7" name="Picture 3468" hidden="1">
          <a:extLst>
            <a:ext uri="{FF2B5EF4-FFF2-40B4-BE49-F238E27FC236}">
              <a16:creationId xmlns:a16="http://schemas.microsoft.com/office/drawing/2014/main" id="{00000000-0008-0000-0100-0000C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8" name="Picture 3814" hidden="1">
          <a:extLst>
            <a:ext uri="{FF2B5EF4-FFF2-40B4-BE49-F238E27FC236}">
              <a16:creationId xmlns:a16="http://schemas.microsoft.com/office/drawing/2014/main" id="{00000000-0008-0000-0100-0000C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49" name="Picture 3815" hidden="1">
          <a:extLst>
            <a:ext uri="{FF2B5EF4-FFF2-40B4-BE49-F238E27FC236}">
              <a16:creationId xmlns:a16="http://schemas.microsoft.com/office/drawing/2014/main" id="{00000000-0008-0000-0100-0000C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0" name="Picture 3816" hidden="1">
          <a:extLst>
            <a:ext uri="{FF2B5EF4-FFF2-40B4-BE49-F238E27FC236}">
              <a16:creationId xmlns:a16="http://schemas.microsoft.com/office/drawing/2014/main" id="{00000000-0008-0000-0100-0000C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1" name="Picture 3453" hidden="1">
          <a:extLst>
            <a:ext uri="{FF2B5EF4-FFF2-40B4-BE49-F238E27FC236}">
              <a16:creationId xmlns:a16="http://schemas.microsoft.com/office/drawing/2014/main" id="{00000000-0008-0000-0100-0000C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2" name="Picture 3458" hidden="1">
          <a:extLst>
            <a:ext uri="{FF2B5EF4-FFF2-40B4-BE49-F238E27FC236}">
              <a16:creationId xmlns:a16="http://schemas.microsoft.com/office/drawing/2014/main" id="{00000000-0008-0000-0100-0000D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3" name="Picture 3811" hidden="1">
          <a:extLst>
            <a:ext uri="{FF2B5EF4-FFF2-40B4-BE49-F238E27FC236}">
              <a16:creationId xmlns:a16="http://schemas.microsoft.com/office/drawing/2014/main" id="{00000000-0008-0000-0100-0000D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4" name="Picture 3812" hidden="1">
          <a:extLst>
            <a:ext uri="{FF2B5EF4-FFF2-40B4-BE49-F238E27FC236}">
              <a16:creationId xmlns:a16="http://schemas.microsoft.com/office/drawing/2014/main" id="{00000000-0008-0000-0100-0000D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5" name="Picture 3813" hidden="1">
          <a:extLst>
            <a:ext uri="{FF2B5EF4-FFF2-40B4-BE49-F238E27FC236}">
              <a16:creationId xmlns:a16="http://schemas.microsoft.com/office/drawing/2014/main" id="{00000000-0008-0000-0100-0000D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6" name="Picture 3453" hidden="1">
          <a:extLst>
            <a:ext uri="{FF2B5EF4-FFF2-40B4-BE49-F238E27FC236}">
              <a16:creationId xmlns:a16="http://schemas.microsoft.com/office/drawing/2014/main" id="{00000000-0008-0000-0100-0000D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7" name="Picture 3458" hidden="1">
          <a:extLst>
            <a:ext uri="{FF2B5EF4-FFF2-40B4-BE49-F238E27FC236}">
              <a16:creationId xmlns:a16="http://schemas.microsoft.com/office/drawing/2014/main" id="{00000000-0008-0000-0100-0000D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8" name="Picture 3811" hidden="1">
          <a:extLst>
            <a:ext uri="{FF2B5EF4-FFF2-40B4-BE49-F238E27FC236}">
              <a16:creationId xmlns:a16="http://schemas.microsoft.com/office/drawing/2014/main" id="{00000000-0008-0000-0100-0000D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59" name="Picture 3812" hidden="1">
          <a:extLst>
            <a:ext uri="{FF2B5EF4-FFF2-40B4-BE49-F238E27FC236}">
              <a16:creationId xmlns:a16="http://schemas.microsoft.com/office/drawing/2014/main" id="{00000000-0008-0000-0100-0000D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0" name="Picture 3813" hidden="1">
          <a:extLst>
            <a:ext uri="{FF2B5EF4-FFF2-40B4-BE49-F238E27FC236}">
              <a16:creationId xmlns:a16="http://schemas.microsoft.com/office/drawing/2014/main" id="{00000000-0008-0000-0100-0000D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1" name="Picture 3453" hidden="1">
          <a:extLst>
            <a:ext uri="{FF2B5EF4-FFF2-40B4-BE49-F238E27FC236}">
              <a16:creationId xmlns:a16="http://schemas.microsoft.com/office/drawing/2014/main" id="{00000000-0008-0000-0100-0000D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2" name="Picture 3458" hidden="1">
          <a:extLst>
            <a:ext uri="{FF2B5EF4-FFF2-40B4-BE49-F238E27FC236}">
              <a16:creationId xmlns:a16="http://schemas.microsoft.com/office/drawing/2014/main" id="{00000000-0008-0000-0100-0000D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3" name="Picture 3811" hidden="1">
          <a:extLst>
            <a:ext uri="{FF2B5EF4-FFF2-40B4-BE49-F238E27FC236}">
              <a16:creationId xmlns:a16="http://schemas.microsoft.com/office/drawing/2014/main" id="{00000000-0008-0000-0100-0000D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4" name="Picture 3812" hidden="1">
          <a:extLst>
            <a:ext uri="{FF2B5EF4-FFF2-40B4-BE49-F238E27FC236}">
              <a16:creationId xmlns:a16="http://schemas.microsoft.com/office/drawing/2014/main" id="{00000000-0008-0000-0100-0000D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5" name="Picture 3813" hidden="1">
          <a:extLst>
            <a:ext uri="{FF2B5EF4-FFF2-40B4-BE49-F238E27FC236}">
              <a16:creationId xmlns:a16="http://schemas.microsoft.com/office/drawing/2014/main" id="{00000000-0008-0000-0100-0000D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6" name="Picture 3453" hidden="1">
          <a:extLst>
            <a:ext uri="{FF2B5EF4-FFF2-40B4-BE49-F238E27FC236}">
              <a16:creationId xmlns:a16="http://schemas.microsoft.com/office/drawing/2014/main" id="{00000000-0008-0000-0100-0000D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7" name="Picture 3458" hidden="1">
          <a:extLst>
            <a:ext uri="{FF2B5EF4-FFF2-40B4-BE49-F238E27FC236}">
              <a16:creationId xmlns:a16="http://schemas.microsoft.com/office/drawing/2014/main" id="{00000000-0008-0000-0100-0000D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8" name="Picture 3811" hidden="1">
          <a:extLst>
            <a:ext uri="{FF2B5EF4-FFF2-40B4-BE49-F238E27FC236}">
              <a16:creationId xmlns:a16="http://schemas.microsoft.com/office/drawing/2014/main" id="{00000000-0008-0000-0100-0000E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69" name="Picture 3812" hidden="1">
          <a:extLst>
            <a:ext uri="{FF2B5EF4-FFF2-40B4-BE49-F238E27FC236}">
              <a16:creationId xmlns:a16="http://schemas.microsoft.com/office/drawing/2014/main" id="{00000000-0008-0000-0100-0000E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0" name="Picture 3813" hidden="1">
          <a:extLst>
            <a:ext uri="{FF2B5EF4-FFF2-40B4-BE49-F238E27FC236}">
              <a16:creationId xmlns:a16="http://schemas.microsoft.com/office/drawing/2014/main" id="{00000000-0008-0000-0100-0000E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1" name="Picture 3453" hidden="1">
          <a:extLst>
            <a:ext uri="{FF2B5EF4-FFF2-40B4-BE49-F238E27FC236}">
              <a16:creationId xmlns:a16="http://schemas.microsoft.com/office/drawing/2014/main" id="{00000000-0008-0000-0100-0000E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2" name="Picture 3458" hidden="1">
          <a:extLst>
            <a:ext uri="{FF2B5EF4-FFF2-40B4-BE49-F238E27FC236}">
              <a16:creationId xmlns:a16="http://schemas.microsoft.com/office/drawing/2014/main" id="{00000000-0008-0000-0100-0000E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3" name="Picture 3811" hidden="1">
          <a:extLst>
            <a:ext uri="{FF2B5EF4-FFF2-40B4-BE49-F238E27FC236}">
              <a16:creationId xmlns:a16="http://schemas.microsoft.com/office/drawing/2014/main" id="{00000000-0008-0000-0100-0000E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4" name="Picture 3812" hidden="1">
          <a:extLst>
            <a:ext uri="{FF2B5EF4-FFF2-40B4-BE49-F238E27FC236}">
              <a16:creationId xmlns:a16="http://schemas.microsoft.com/office/drawing/2014/main" id="{00000000-0008-0000-0100-0000E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5" name="Picture 3813" hidden="1">
          <a:extLst>
            <a:ext uri="{FF2B5EF4-FFF2-40B4-BE49-F238E27FC236}">
              <a16:creationId xmlns:a16="http://schemas.microsoft.com/office/drawing/2014/main" id="{00000000-0008-0000-0100-0000E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6" name="Picture 3383" hidden="1">
          <a:extLst>
            <a:ext uri="{FF2B5EF4-FFF2-40B4-BE49-F238E27FC236}">
              <a16:creationId xmlns:a16="http://schemas.microsoft.com/office/drawing/2014/main" id="{00000000-0008-0000-0100-0000E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7" name="Picture 3388" hidden="1">
          <a:extLst>
            <a:ext uri="{FF2B5EF4-FFF2-40B4-BE49-F238E27FC236}">
              <a16:creationId xmlns:a16="http://schemas.microsoft.com/office/drawing/2014/main" id="{00000000-0008-0000-0100-0000E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8" name="Picture 3790" hidden="1">
          <a:extLst>
            <a:ext uri="{FF2B5EF4-FFF2-40B4-BE49-F238E27FC236}">
              <a16:creationId xmlns:a16="http://schemas.microsoft.com/office/drawing/2014/main" id="{00000000-0008-0000-0100-0000E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579" name="Picture 3791" hidden="1">
          <a:extLst>
            <a:ext uri="{FF2B5EF4-FFF2-40B4-BE49-F238E27FC236}">
              <a16:creationId xmlns:a16="http://schemas.microsoft.com/office/drawing/2014/main" id="{00000000-0008-0000-0100-0000E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0" name="Picture 3393" hidden="1">
          <a:extLst>
            <a:ext uri="{FF2B5EF4-FFF2-40B4-BE49-F238E27FC236}">
              <a16:creationId xmlns:a16="http://schemas.microsoft.com/office/drawing/2014/main" id="{00000000-0008-0000-0100-0000E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1" name="Picture 3398" hidden="1">
          <a:extLst>
            <a:ext uri="{FF2B5EF4-FFF2-40B4-BE49-F238E27FC236}">
              <a16:creationId xmlns:a16="http://schemas.microsoft.com/office/drawing/2014/main" id="{00000000-0008-0000-0100-0000E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2" name="Picture 3793" hidden="1">
          <a:extLst>
            <a:ext uri="{FF2B5EF4-FFF2-40B4-BE49-F238E27FC236}">
              <a16:creationId xmlns:a16="http://schemas.microsoft.com/office/drawing/2014/main" id="{00000000-0008-0000-0100-0000E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3" name="Picture 3794" hidden="1">
          <a:extLst>
            <a:ext uri="{FF2B5EF4-FFF2-40B4-BE49-F238E27FC236}">
              <a16:creationId xmlns:a16="http://schemas.microsoft.com/office/drawing/2014/main" id="{00000000-0008-0000-0100-0000E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4" name="Picture 3795" hidden="1">
          <a:extLst>
            <a:ext uri="{FF2B5EF4-FFF2-40B4-BE49-F238E27FC236}">
              <a16:creationId xmlns:a16="http://schemas.microsoft.com/office/drawing/2014/main" id="{00000000-0008-0000-0100-0000F0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5" name="Picture 3423" hidden="1">
          <a:extLst>
            <a:ext uri="{FF2B5EF4-FFF2-40B4-BE49-F238E27FC236}">
              <a16:creationId xmlns:a16="http://schemas.microsoft.com/office/drawing/2014/main" id="{00000000-0008-0000-0100-0000F1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6" name="Picture 3428" hidden="1">
          <a:extLst>
            <a:ext uri="{FF2B5EF4-FFF2-40B4-BE49-F238E27FC236}">
              <a16:creationId xmlns:a16="http://schemas.microsoft.com/office/drawing/2014/main" id="{00000000-0008-0000-0100-0000F2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7" name="Picture 3802" hidden="1">
          <a:extLst>
            <a:ext uri="{FF2B5EF4-FFF2-40B4-BE49-F238E27FC236}">
              <a16:creationId xmlns:a16="http://schemas.microsoft.com/office/drawing/2014/main" id="{00000000-0008-0000-0100-0000F3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8" name="Picture 3803" hidden="1">
          <a:extLst>
            <a:ext uri="{FF2B5EF4-FFF2-40B4-BE49-F238E27FC236}">
              <a16:creationId xmlns:a16="http://schemas.microsoft.com/office/drawing/2014/main" id="{00000000-0008-0000-0100-0000F4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89" name="Picture 3804" hidden="1">
          <a:extLst>
            <a:ext uri="{FF2B5EF4-FFF2-40B4-BE49-F238E27FC236}">
              <a16:creationId xmlns:a16="http://schemas.microsoft.com/office/drawing/2014/main" id="{00000000-0008-0000-0100-0000F5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0" name="Picture 3463" hidden="1">
          <a:extLst>
            <a:ext uri="{FF2B5EF4-FFF2-40B4-BE49-F238E27FC236}">
              <a16:creationId xmlns:a16="http://schemas.microsoft.com/office/drawing/2014/main" id="{00000000-0008-0000-0100-0000F6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1" name="Picture 3468" hidden="1">
          <a:extLst>
            <a:ext uri="{FF2B5EF4-FFF2-40B4-BE49-F238E27FC236}">
              <a16:creationId xmlns:a16="http://schemas.microsoft.com/office/drawing/2014/main" id="{00000000-0008-0000-0100-0000F7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2" name="Picture 3814" hidden="1">
          <a:extLst>
            <a:ext uri="{FF2B5EF4-FFF2-40B4-BE49-F238E27FC236}">
              <a16:creationId xmlns:a16="http://schemas.microsoft.com/office/drawing/2014/main" id="{00000000-0008-0000-0100-0000F8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3" name="Picture 3815" hidden="1">
          <a:extLst>
            <a:ext uri="{FF2B5EF4-FFF2-40B4-BE49-F238E27FC236}">
              <a16:creationId xmlns:a16="http://schemas.microsoft.com/office/drawing/2014/main" id="{00000000-0008-0000-0100-0000F9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4" name="Picture 3816" hidden="1">
          <a:extLst>
            <a:ext uri="{FF2B5EF4-FFF2-40B4-BE49-F238E27FC236}">
              <a16:creationId xmlns:a16="http://schemas.microsoft.com/office/drawing/2014/main" id="{00000000-0008-0000-0100-0000FA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5" name="Picture 3453" hidden="1">
          <a:extLst>
            <a:ext uri="{FF2B5EF4-FFF2-40B4-BE49-F238E27FC236}">
              <a16:creationId xmlns:a16="http://schemas.microsoft.com/office/drawing/2014/main" id="{00000000-0008-0000-0100-0000FB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6" name="Picture 3458" hidden="1">
          <a:extLst>
            <a:ext uri="{FF2B5EF4-FFF2-40B4-BE49-F238E27FC236}">
              <a16:creationId xmlns:a16="http://schemas.microsoft.com/office/drawing/2014/main" id="{00000000-0008-0000-0100-0000FC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7" name="Picture 3811" hidden="1">
          <a:extLst>
            <a:ext uri="{FF2B5EF4-FFF2-40B4-BE49-F238E27FC236}">
              <a16:creationId xmlns:a16="http://schemas.microsoft.com/office/drawing/2014/main" id="{00000000-0008-0000-0100-0000FD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8" name="Picture 3812" hidden="1">
          <a:extLst>
            <a:ext uri="{FF2B5EF4-FFF2-40B4-BE49-F238E27FC236}">
              <a16:creationId xmlns:a16="http://schemas.microsoft.com/office/drawing/2014/main" id="{00000000-0008-0000-0100-0000FE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599" name="Picture 3813" hidden="1">
          <a:extLst>
            <a:ext uri="{FF2B5EF4-FFF2-40B4-BE49-F238E27FC236}">
              <a16:creationId xmlns:a16="http://schemas.microsoft.com/office/drawing/2014/main" id="{00000000-0008-0000-0100-0000FF10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0" name="Picture 3453" hidden="1">
          <a:extLst>
            <a:ext uri="{FF2B5EF4-FFF2-40B4-BE49-F238E27FC236}">
              <a16:creationId xmlns:a16="http://schemas.microsoft.com/office/drawing/2014/main" id="{00000000-0008-0000-0100-00000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1" name="Picture 3458" hidden="1">
          <a:extLst>
            <a:ext uri="{FF2B5EF4-FFF2-40B4-BE49-F238E27FC236}">
              <a16:creationId xmlns:a16="http://schemas.microsoft.com/office/drawing/2014/main" id="{00000000-0008-0000-0100-00000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2" name="Picture 3811" hidden="1">
          <a:extLst>
            <a:ext uri="{FF2B5EF4-FFF2-40B4-BE49-F238E27FC236}">
              <a16:creationId xmlns:a16="http://schemas.microsoft.com/office/drawing/2014/main" id="{00000000-0008-0000-0100-00000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3" name="Picture 3812" hidden="1">
          <a:extLst>
            <a:ext uri="{FF2B5EF4-FFF2-40B4-BE49-F238E27FC236}">
              <a16:creationId xmlns:a16="http://schemas.microsoft.com/office/drawing/2014/main" id="{00000000-0008-0000-0100-00000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4" name="Picture 3813" hidden="1">
          <a:extLst>
            <a:ext uri="{FF2B5EF4-FFF2-40B4-BE49-F238E27FC236}">
              <a16:creationId xmlns:a16="http://schemas.microsoft.com/office/drawing/2014/main" id="{00000000-0008-0000-0100-00000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5" name="Picture 3453" hidden="1">
          <a:extLst>
            <a:ext uri="{FF2B5EF4-FFF2-40B4-BE49-F238E27FC236}">
              <a16:creationId xmlns:a16="http://schemas.microsoft.com/office/drawing/2014/main" id="{00000000-0008-0000-0100-00000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6" name="Picture 3458" hidden="1">
          <a:extLst>
            <a:ext uri="{FF2B5EF4-FFF2-40B4-BE49-F238E27FC236}">
              <a16:creationId xmlns:a16="http://schemas.microsoft.com/office/drawing/2014/main" id="{00000000-0008-0000-0100-00000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7" name="Picture 3811" hidden="1">
          <a:extLst>
            <a:ext uri="{FF2B5EF4-FFF2-40B4-BE49-F238E27FC236}">
              <a16:creationId xmlns:a16="http://schemas.microsoft.com/office/drawing/2014/main" id="{00000000-0008-0000-0100-00000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8" name="Picture 3812" hidden="1">
          <a:extLst>
            <a:ext uri="{FF2B5EF4-FFF2-40B4-BE49-F238E27FC236}">
              <a16:creationId xmlns:a16="http://schemas.microsoft.com/office/drawing/2014/main" id="{00000000-0008-0000-0100-00000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09" name="Picture 3813" hidden="1">
          <a:extLst>
            <a:ext uri="{FF2B5EF4-FFF2-40B4-BE49-F238E27FC236}">
              <a16:creationId xmlns:a16="http://schemas.microsoft.com/office/drawing/2014/main" id="{00000000-0008-0000-0100-00000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10" name="Picture 3453" hidden="1">
          <a:extLst>
            <a:ext uri="{FF2B5EF4-FFF2-40B4-BE49-F238E27FC236}">
              <a16:creationId xmlns:a16="http://schemas.microsoft.com/office/drawing/2014/main" id="{00000000-0008-0000-0100-00000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11" name="Picture 3458" hidden="1">
          <a:extLst>
            <a:ext uri="{FF2B5EF4-FFF2-40B4-BE49-F238E27FC236}">
              <a16:creationId xmlns:a16="http://schemas.microsoft.com/office/drawing/2014/main" id="{00000000-0008-0000-0100-00000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12" name="Picture 3811" hidden="1">
          <a:extLst>
            <a:ext uri="{FF2B5EF4-FFF2-40B4-BE49-F238E27FC236}">
              <a16:creationId xmlns:a16="http://schemas.microsoft.com/office/drawing/2014/main" id="{00000000-0008-0000-0100-00000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13" name="Picture 3812" hidden="1">
          <a:extLst>
            <a:ext uri="{FF2B5EF4-FFF2-40B4-BE49-F238E27FC236}">
              <a16:creationId xmlns:a16="http://schemas.microsoft.com/office/drawing/2014/main" id="{00000000-0008-0000-0100-00000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14" name="Picture 3813" hidden="1">
          <a:extLst>
            <a:ext uri="{FF2B5EF4-FFF2-40B4-BE49-F238E27FC236}">
              <a16:creationId xmlns:a16="http://schemas.microsoft.com/office/drawing/2014/main" id="{00000000-0008-0000-0100-00000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15" name="Picture 3453" hidden="1">
          <a:extLst>
            <a:ext uri="{FF2B5EF4-FFF2-40B4-BE49-F238E27FC236}">
              <a16:creationId xmlns:a16="http://schemas.microsoft.com/office/drawing/2014/main" id="{00000000-0008-0000-0100-00000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16" name="Picture 3458" hidden="1">
          <a:extLst>
            <a:ext uri="{FF2B5EF4-FFF2-40B4-BE49-F238E27FC236}">
              <a16:creationId xmlns:a16="http://schemas.microsoft.com/office/drawing/2014/main" id="{00000000-0008-0000-0100-00001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617" name="Picture 3811" hidden="1">
          <a:extLst>
            <a:ext uri="{FF2B5EF4-FFF2-40B4-BE49-F238E27FC236}">
              <a16:creationId xmlns:a16="http://schemas.microsoft.com/office/drawing/2014/main" id="{00000000-0008-0000-0100-00001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18" name="Picture 3393" hidden="1">
          <a:extLst>
            <a:ext uri="{FF2B5EF4-FFF2-40B4-BE49-F238E27FC236}">
              <a16:creationId xmlns:a16="http://schemas.microsoft.com/office/drawing/2014/main" id="{00000000-0008-0000-0100-00001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19" name="Picture 3398" hidden="1">
          <a:extLst>
            <a:ext uri="{FF2B5EF4-FFF2-40B4-BE49-F238E27FC236}">
              <a16:creationId xmlns:a16="http://schemas.microsoft.com/office/drawing/2014/main" id="{00000000-0008-0000-0100-00001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0" name="Picture 3793" hidden="1">
          <a:extLst>
            <a:ext uri="{FF2B5EF4-FFF2-40B4-BE49-F238E27FC236}">
              <a16:creationId xmlns:a16="http://schemas.microsoft.com/office/drawing/2014/main" id="{00000000-0008-0000-0100-00001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1" name="Picture 3794" hidden="1">
          <a:extLst>
            <a:ext uri="{FF2B5EF4-FFF2-40B4-BE49-F238E27FC236}">
              <a16:creationId xmlns:a16="http://schemas.microsoft.com/office/drawing/2014/main" id="{00000000-0008-0000-0100-00001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2" name="Picture 3795" hidden="1">
          <a:extLst>
            <a:ext uri="{FF2B5EF4-FFF2-40B4-BE49-F238E27FC236}">
              <a16:creationId xmlns:a16="http://schemas.microsoft.com/office/drawing/2014/main" id="{00000000-0008-0000-0100-00001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3" name="Picture 3423" hidden="1">
          <a:extLst>
            <a:ext uri="{FF2B5EF4-FFF2-40B4-BE49-F238E27FC236}">
              <a16:creationId xmlns:a16="http://schemas.microsoft.com/office/drawing/2014/main" id="{00000000-0008-0000-0100-00001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4" name="Picture 3428" hidden="1">
          <a:extLst>
            <a:ext uri="{FF2B5EF4-FFF2-40B4-BE49-F238E27FC236}">
              <a16:creationId xmlns:a16="http://schemas.microsoft.com/office/drawing/2014/main" id="{00000000-0008-0000-0100-00001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5" name="Picture 3802" hidden="1">
          <a:extLst>
            <a:ext uri="{FF2B5EF4-FFF2-40B4-BE49-F238E27FC236}">
              <a16:creationId xmlns:a16="http://schemas.microsoft.com/office/drawing/2014/main" id="{00000000-0008-0000-0100-00001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6" name="Picture 3803" hidden="1">
          <a:extLst>
            <a:ext uri="{FF2B5EF4-FFF2-40B4-BE49-F238E27FC236}">
              <a16:creationId xmlns:a16="http://schemas.microsoft.com/office/drawing/2014/main" id="{00000000-0008-0000-0100-00001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7" name="Picture 3804" hidden="1">
          <a:extLst>
            <a:ext uri="{FF2B5EF4-FFF2-40B4-BE49-F238E27FC236}">
              <a16:creationId xmlns:a16="http://schemas.microsoft.com/office/drawing/2014/main" id="{00000000-0008-0000-0100-00001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8" name="Picture 3463" hidden="1">
          <a:extLst>
            <a:ext uri="{FF2B5EF4-FFF2-40B4-BE49-F238E27FC236}">
              <a16:creationId xmlns:a16="http://schemas.microsoft.com/office/drawing/2014/main" id="{00000000-0008-0000-0100-00001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29" name="Picture 3468" hidden="1">
          <a:extLst>
            <a:ext uri="{FF2B5EF4-FFF2-40B4-BE49-F238E27FC236}">
              <a16:creationId xmlns:a16="http://schemas.microsoft.com/office/drawing/2014/main" id="{00000000-0008-0000-0100-00001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0" name="Picture 3814" hidden="1">
          <a:extLst>
            <a:ext uri="{FF2B5EF4-FFF2-40B4-BE49-F238E27FC236}">
              <a16:creationId xmlns:a16="http://schemas.microsoft.com/office/drawing/2014/main" id="{00000000-0008-0000-0100-00001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1" name="Picture 3815" hidden="1">
          <a:extLst>
            <a:ext uri="{FF2B5EF4-FFF2-40B4-BE49-F238E27FC236}">
              <a16:creationId xmlns:a16="http://schemas.microsoft.com/office/drawing/2014/main" id="{00000000-0008-0000-0100-00001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2" name="Picture 3816" hidden="1">
          <a:extLst>
            <a:ext uri="{FF2B5EF4-FFF2-40B4-BE49-F238E27FC236}">
              <a16:creationId xmlns:a16="http://schemas.microsoft.com/office/drawing/2014/main" id="{00000000-0008-0000-0100-00002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3" name="Picture 3453" hidden="1">
          <a:extLst>
            <a:ext uri="{FF2B5EF4-FFF2-40B4-BE49-F238E27FC236}">
              <a16:creationId xmlns:a16="http://schemas.microsoft.com/office/drawing/2014/main" id="{00000000-0008-0000-0100-00002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4" name="Picture 3458" hidden="1">
          <a:extLst>
            <a:ext uri="{FF2B5EF4-FFF2-40B4-BE49-F238E27FC236}">
              <a16:creationId xmlns:a16="http://schemas.microsoft.com/office/drawing/2014/main" id="{00000000-0008-0000-0100-00002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5" name="Picture 3811" hidden="1">
          <a:extLst>
            <a:ext uri="{FF2B5EF4-FFF2-40B4-BE49-F238E27FC236}">
              <a16:creationId xmlns:a16="http://schemas.microsoft.com/office/drawing/2014/main" id="{00000000-0008-0000-0100-00002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6" name="Picture 3812" hidden="1">
          <a:extLst>
            <a:ext uri="{FF2B5EF4-FFF2-40B4-BE49-F238E27FC236}">
              <a16:creationId xmlns:a16="http://schemas.microsoft.com/office/drawing/2014/main" id="{00000000-0008-0000-0100-00002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7" name="Picture 3813" hidden="1">
          <a:extLst>
            <a:ext uri="{FF2B5EF4-FFF2-40B4-BE49-F238E27FC236}">
              <a16:creationId xmlns:a16="http://schemas.microsoft.com/office/drawing/2014/main" id="{00000000-0008-0000-0100-00002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8" name="Picture 3453" hidden="1">
          <a:extLst>
            <a:ext uri="{FF2B5EF4-FFF2-40B4-BE49-F238E27FC236}">
              <a16:creationId xmlns:a16="http://schemas.microsoft.com/office/drawing/2014/main" id="{00000000-0008-0000-0100-00002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39" name="Picture 3458" hidden="1">
          <a:extLst>
            <a:ext uri="{FF2B5EF4-FFF2-40B4-BE49-F238E27FC236}">
              <a16:creationId xmlns:a16="http://schemas.microsoft.com/office/drawing/2014/main" id="{00000000-0008-0000-0100-00002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0" name="Picture 3393" hidden="1">
          <a:extLst>
            <a:ext uri="{FF2B5EF4-FFF2-40B4-BE49-F238E27FC236}">
              <a16:creationId xmlns:a16="http://schemas.microsoft.com/office/drawing/2014/main" id="{00000000-0008-0000-0100-00002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1" name="Picture 3398" hidden="1">
          <a:extLst>
            <a:ext uri="{FF2B5EF4-FFF2-40B4-BE49-F238E27FC236}">
              <a16:creationId xmlns:a16="http://schemas.microsoft.com/office/drawing/2014/main" id="{00000000-0008-0000-0100-00002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2" name="Picture 3793" hidden="1">
          <a:extLst>
            <a:ext uri="{FF2B5EF4-FFF2-40B4-BE49-F238E27FC236}">
              <a16:creationId xmlns:a16="http://schemas.microsoft.com/office/drawing/2014/main" id="{00000000-0008-0000-0100-00002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3" name="Picture 3794" hidden="1">
          <a:extLst>
            <a:ext uri="{FF2B5EF4-FFF2-40B4-BE49-F238E27FC236}">
              <a16:creationId xmlns:a16="http://schemas.microsoft.com/office/drawing/2014/main" id="{00000000-0008-0000-0100-00002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4" name="Picture 3795" hidden="1">
          <a:extLst>
            <a:ext uri="{FF2B5EF4-FFF2-40B4-BE49-F238E27FC236}">
              <a16:creationId xmlns:a16="http://schemas.microsoft.com/office/drawing/2014/main" id="{00000000-0008-0000-0100-00002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5" name="Picture 3423" hidden="1">
          <a:extLst>
            <a:ext uri="{FF2B5EF4-FFF2-40B4-BE49-F238E27FC236}">
              <a16:creationId xmlns:a16="http://schemas.microsoft.com/office/drawing/2014/main" id="{00000000-0008-0000-0100-00002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6" name="Picture 3428" hidden="1">
          <a:extLst>
            <a:ext uri="{FF2B5EF4-FFF2-40B4-BE49-F238E27FC236}">
              <a16:creationId xmlns:a16="http://schemas.microsoft.com/office/drawing/2014/main" id="{00000000-0008-0000-0100-00002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7" name="Picture 3802" hidden="1">
          <a:extLst>
            <a:ext uri="{FF2B5EF4-FFF2-40B4-BE49-F238E27FC236}">
              <a16:creationId xmlns:a16="http://schemas.microsoft.com/office/drawing/2014/main" id="{00000000-0008-0000-0100-00002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8" name="Picture 3803" hidden="1">
          <a:extLst>
            <a:ext uri="{FF2B5EF4-FFF2-40B4-BE49-F238E27FC236}">
              <a16:creationId xmlns:a16="http://schemas.microsoft.com/office/drawing/2014/main" id="{00000000-0008-0000-0100-00003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49" name="Picture 3804" hidden="1">
          <a:extLst>
            <a:ext uri="{FF2B5EF4-FFF2-40B4-BE49-F238E27FC236}">
              <a16:creationId xmlns:a16="http://schemas.microsoft.com/office/drawing/2014/main" id="{00000000-0008-0000-0100-00003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0" name="Picture 3463" hidden="1">
          <a:extLst>
            <a:ext uri="{FF2B5EF4-FFF2-40B4-BE49-F238E27FC236}">
              <a16:creationId xmlns:a16="http://schemas.microsoft.com/office/drawing/2014/main" id="{00000000-0008-0000-0100-00003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1" name="Picture 3468" hidden="1">
          <a:extLst>
            <a:ext uri="{FF2B5EF4-FFF2-40B4-BE49-F238E27FC236}">
              <a16:creationId xmlns:a16="http://schemas.microsoft.com/office/drawing/2014/main" id="{00000000-0008-0000-0100-00003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2" name="Picture 3814" hidden="1">
          <a:extLst>
            <a:ext uri="{FF2B5EF4-FFF2-40B4-BE49-F238E27FC236}">
              <a16:creationId xmlns:a16="http://schemas.microsoft.com/office/drawing/2014/main" id="{00000000-0008-0000-0100-00003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3" name="Picture 3815" hidden="1">
          <a:extLst>
            <a:ext uri="{FF2B5EF4-FFF2-40B4-BE49-F238E27FC236}">
              <a16:creationId xmlns:a16="http://schemas.microsoft.com/office/drawing/2014/main" id="{00000000-0008-0000-0100-00003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4" name="Picture 3816" hidden="1">
          <a:extLst>
            <a:ext uri="{FF2B5EF4-FFF2-40B4-BE49-F238E27FC236}">
              <a16:creationId xmlns:a16="http://schemas.microsoft.com/office/drawing/2014/main" id="{00000000-0008-0000-0100-00003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5" name="Picture 3453" hidden="1">
          <a:extLst>
            <a:ext uri="{FF2B5EF4-FFF2-40B4-BE49-F238E27FC236}">
              <a16:creationId xmlns:a16="http://schemas.microsoft.com/office/drawing/2014/main" id="{00000000-0008-0000-0100-00003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6" name="Picture 3458" hidden="1">
          <a:extLst>
            <a:ext uri="{FF2B5EF4-FFF2-40B4-BE49-F238E27FC236}">
              <a16:creationId xmlns:a16="http://schemas.microsoft.com/office/drawing/2014/main" id="{00000000-0008-0000-0100-00003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7" name="Picture 3811" hidden="1">
          <a:extLst>
            <a:ext uri="{FF2B5EF4-FFF2-40B4-BE49-F238E27FC236}">
              <a16:creationId xmlns:a16="http://schemas.microsoft.com/office/drawing/2014/main" id="{00000000-0008-0000-0100-00003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8" name="Picture 3812" hidden="1">
          <a:extLst>
            <a:ext uri="{FF2B5EF4-FFF2-40B4-BE49-F238E27FC236}">
              <a16:creationId xmlns:a16="http://schemas.microsoft.com/office/drawing/2014/main" id="{00000000-0008-0000-0100-00003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59" name="Picture 3813" hidden="1">
          <a:extLst>
            <a:ext uri="{FF2B5EF4-FFF2-40B4-BE49-F238E27FC236}">
              <a16:creationId xmlns:a16="http://schemas.microsoft.com/office/drawing/2014/main" id="{00000000-0008-0000-0100-00003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0" name="Picture 3453" hidden="1">
          <a:extLst>
            <a:ext uri="{FF2B5EF4-FFF2-40B4-BE49-F238E27FC236}">
              <a16:creationId xmlns:a16="http://schemas.microsoft.com/office/drawing/2014/main" id="{00000000-0008-0000-0100-00003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1" name="Picture 3458" hidden="1">
          <a:extLst>
            <a:ext uri="{FF2B5EF4-FFF2-40B4-BE49-F238E27FC236}">
              <a16:creationId xmlns:a16="http://schemas.microsoft.com/office/drawing/2014/main" id="{00000000-0008-0000-0100-00003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2" name="Picture 3811" hidden="1">
          <a:extLst>
            <a:ext uri="{FF2B5EF4-FFF2-40B4-BE49-F238E27FC236}">
              <a16:creationId xmlns:a16="http://schemas.microsoft.com/office/drawing/2014/main" id="{00000000-0008-0000-0100-00003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3" name="Picture 3812" hidden="1">
          <a:extLst>
            <a:ext uri="{FF2B5EF4-FFF2-40B4-BE49-F238E27FC236}">
              <a16:creationId xmlns:a16="http://schemas.microsoft.com/office/drawing/2014/main" id="{00000000-0008-0000-0100-00003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4" name="Picture 3813" hidden="1">
          <a:extLst>
            <a:ext uri="{FF2B5EF4-FFF2-40B4-BE49-F238E27FC236}">
              <a16:creationId xmlns:a16="http://schemas.microsoft.com/office/drawing/2014/main" id="{00000000-0008-0000-0100-00004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5" name="Picture 3453" hidden="1">
          <a:extLst>
            <a:ext uri="{FF2B5EF4-FFF2-40B4-BE49-F238E27FC236}">
              <a16:creationId xmlns:a16="http://schemas.microsoft.com/office/drawing/2014/main" id="{00000000-0008-0000-0100-00004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6" name="Picture 3458" hidden="1">
          <a:extLst>
            <a:ext uri="{FF2B5EF4-FFF2-40B4-BE49-F238E27FC236}">
              <a16:creationId xmlns:a16="http://schemas.microsoft.com/office/drawing/2014/main" id="{00000000-0008-0000-0100-00004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7" name="Picture 3811" hidden="1">
          <a:extLst>
            <a:ext uri="{FF2B5EF4-FFF2-40B4-BE49-F238E27FC236}">
              <a16:creationId xmlns:a16="http://schemas.microsoft.com/office/drawing/2014/main" id="{00000000-0008-0000-0100-00004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8" name="Picture 3812" hidden="1">
          <a:extLst>
            <a:ext uri="{FF2B5EF4-FFF2-40B4-BE49-F238E27FC236}">
              <a16:creationId xmlns:a16="http://schemas.microsoft.com/office/drawing/2014/main" id="{00000000-0008-0000-0100-00004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69" name="Picture 3813" hidden="1">
          <a:extLst>
            <a:ext uri="{FF2B5EF4-FFF2-40B4-BE49-F238E27FC236}">
              <a16:creationId xmlns:a16="http://schemas.microsoft.com/office/drawing/2014/main" id="{00000000-0008-0000-0100-00004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0" name="Picture 3453" hidden="1">
          <a:extLst>
            <a:ext uri="{FF2B5EF4-FFF2-40B4-BE49-F238E27FC236}">
              <a16:creationId xmlns:a16="http://schemas.microsoft.com/office/drawing/2014/main" id="{00000000-0008-0000-0100-00004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1" name="Picture 3458" hidden="1">
          <a:extLst>
            <a:ext uri="{FF2B5EF4-FFF2-40B4-BE49-F238E27FC236}">
              <a16:creationId xmlns:a16="http://schemas.microsoft.com/office/drawing/2014/main" id="{00000000-0008-0000-0100-00004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2" name="Picture 3811" hidden="1">
          <a:extLst>
            <a:ext uri="{FF2B5EF4-FFF2-40B4-BE49-F238E27FC236}">
              <a16:creationId xmlns:a16="http://schemas.microsoft.com/office/drawing/2014/main" id="{00000000-0008-0000-0100-00004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3" name="Picture 3812" hidden="1">
          <a:extLst>
            <a:ext uri="{FF2B5EF4-FFF2-40B4-BE49-F238E27FC236}">
              <a16:creationId xmlns:a16="http://schemas.microsoft.com/office/drawing/2014/main" id="{00000000-0008-0000-0100-00004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4" name="Picture 3813" hidden="1">
          <a:extLst>
            <a:ext uri="{FF2B5EF4-FFF2-40B4-BE49-F238E27FC236}">
              <a16:creationId xmlns:a16="http://schemas.microsoft.com/office/drawing/2014/main" id="{00000000-0008-0000-0100-00004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5" name="Picture 3453" hidden="1">
          <a:extLst>
            <a:ext uri="{FF2B5EF4-FFF2-40B4-BE49-F238E27FC236}">
              <a16:creationId xmlns:a16="http://schemas.microsoft.com/office/drawing/2014/main" id="{00000000-0008-0000-0100-00004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6" name="Picture 3458" hidden="1">
          <a:extLst>
            <a:ext uri="{FF2B5EF4-FFF2-40B4-BE49-F238E27FC236}">
              <a16:creationId xmlns:a16="http://schemas.microsoft.com/office/drawing/2014/main" id="{00000000-0008-0000-0100-00004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7" name="Picture 3811" hidden="1">
          <a:extLst>
            <a:ext uri="{FF2B5EF4-FFF2-40B4-BE49-F238E27FC236}">
              <a16:creationId xmlns:a16="http://schemas.microsoft.com/office/drawing/2014/main" id="{00000000-0008-0000-0100-00004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8" name="Picture 3812" hidden="1">
          <a:extLst>
            <a:ext uri="{FF2B5EF4-FFF2-40B4-BE49-F238E27FC236}">
              <a16:creationId xmlns:a16="http://schemas.microsoft.com/office/drawing/2014/main" id="{00000000-0008-0000-0100-00004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79" name="Picture 3813" hidden="1">
          <a:extLst>
            <a:ext uri="{FF2B5EF4-FFF2-40B4-BE49-F238E27FC236}">
              <a16:creationId xmlns:a16="http://schemas.microsoft.com/office/drawing/2014/main" id="{00000000-0008-0000-0100-00004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0" name="Picture 3383" hidden="1">
          <a:extLst>
            <a:ext uri="{FF2B5EF4-FFF2-40B4-BE49-F238E27FC236}">
              <a16:creationId xmlns:a16="http://schemas.microsoft.com/office/drawing/2014/main" id="{00000000-0008-0000-0100-00005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1" name="Picture 3388" hidden="1">
          <a:extLst>
            <a:ext uri="{FF2B5EF4-FFF2-40B4-BE49-F238E27FC236}">
              <a16:creationId xmlns:a16="http://schemas.microsoft.com/office/drawing/2014/main" id="{00000000-0008-0000-0100-00005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2" name="Picture 3790" hidden="1">
          <a:extLst>
            <a:ext uri="{FF2B5EF4-FFF2-40B4-BE49-F238E27FC236}">
              <a16:creationId xmlns:a16="http://schemas.microsoft.com/office/drawing/2014/main" id="{00000000-0008-0000-0100-00005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3" name="Picture 3791" hidden="1">
          <a:extLst>
            <a:ext uri="{FF2B5EF4-FFF2-40B4-BE49-F238E27FC236}">
              <a16:creationId xmlns:a16="http://schemas.microsoft.com/office/drawing/2014/main" id="{00000000-0008-0000-0100-00005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4" name="Picture 3393" hidden="1">
          <a:extLst>
            <a:ext uri="{FF2B5EF4-FFF2-40B4-BE49-F238E27FC236}">
              <a16:creationId xmlns:a16="http://schemas.microsoft.com/office/drawing/2014/main" id="{00000000-0008-0000-0100-00005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5" name="Picture 3398" hidden="1">
          <a:extLst>
            <a:ext uri="{FF2B5EF4-FFF2-40B4-BE49-F238E27FC236}">
              <a16:creationId xmlns:a16="http://schemas.microsoft.com/office/drawing/2014/main" id="{00000000-0008-0000-0100-00005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6" name="Picture 3793" hidden="1">
          <a:extLst>
            <a:ext uri="{FF2B5EF4-FFF2-40B4-BE49-F238E27FC236}">
              <a16:creationId xmlns:a16="http://schemas.microsoft.com/office/drawing/2014/main" id="{00000000-0008-0000-0100-00005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7" name="Picture 3794" hidden="1">
          <a:extLst>
            <a:ext uri="{FF2B5EF4-FFF2-40B4-BE49-F238E27FC236}">
              <a16:creationId xmlns:a16="http://schemas.microsoft.com/office/drawing/2014/main" id="{00000000-0008-0000-0100-00005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8" name="Picture 3795" hidden="1">
          <a:extLst>
            <a:ext uri="{FF2B5EF4-FFF2-40B4-BE49-F238E27FC236}">
              <a16:creationId xmlns:a16="http://schemas.microsoft.com/office/drawing/2014/main" id="{00000000-0008-0000-0100-00005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89" name="Picture 3423" hidden="1">
          <a:extLst>
            <a:ext uri="{FF2B5EF4-FFF2-40B4-BE49-F238E27FC236}">
              <a16:creationId xmlns:a16="http://schemas.microsoft.com/office/drawing/2014/main" id="{00000000-0008-0000-0100-00005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90" name="Picture 3428" hidden="1">
          <a:extLst>
            <a:ext uri="{FF2B5EF4-FFF2-40B4-BE49-F238E27FC236}">
              <a16:creationId xmlns:a16="http://schemas.microsoft.com/office/drawing/2014/main" id="{00000000-0008-0000-0100-00005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91" name="Picture 3802" hidden="1">
          <a:extLst>
            <a:ext uri="{FF2B5EF4-FFF2-40B4-BE49-F238E27FC236}">
              <a16:creationId xmlns:a16="http://schemas.microsoft.com/office/drawing/2014/main" id="{00000000-0008-0000-0100-00005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92" name="Picture 3803" hidden="1">
          <a:extLst>
            <a:ext uri="{FF2B5EF4-FFF2-40B4-BE49-F238E27FC236}">
              <a16:creationId xmlns:a16="http://schemas.microsoft.com/office/drawing/2014/main" id="{00000000-0008-0000-0100-00005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693" name="Picture 3804" hidden="1">
          <a:extLst>
            <a:ext uri="{FF2B5EF4-FFF2-40B4-BE49-F238E27FC236}">
              <a16:creationId xmlns:a16="http://schemas.microsoft.com/office/drawing/2014/main" id="{00000000-0008-0000-0100-00005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694" name="Picture 3393" hidden="1">
          <a:extLst>
            <a:ext uri="{FF2B5EF4-FFF2-40B4-BE49-F238E27FC236}">
              <a16:creationId xmlns:a16="http://schemas.microsoft.com/office/drawing/2014/main" id="{00000000-0008-0000-0100-00005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695" name="Picture 3398" hidden="1">
          <a:extLst>
            <a:ext uri="{FF2B5EF4-FFF2-40B4-BE49-F238E27FC236}">
              <a16:creationId xmlns:a16="http://schemas.microsoft.com/office/drawing/2014/main" id="{00000000-0008-0000-0100-00005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696" name="Picture 3793" hidden="1">
          <a:extLst>
            <a:ext uri="{FF2B5EF4-FFF2-40B4-BE49-F238E27FC236}">
              <a16:creationId xmlns:a16="http://schemas.microsoft.com/office/drawing/2014/main" id="{00000000-0008-0000-0100-00006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697" name="Picture 3794" hidden="1">
          <a:extLst>
            <a:ext uri="{FF2B5EF4-FFF2-40B4-BE49-F238E27FC236}">
              <a16:creationId xmlns:a16="http://schemas.microsoft.com/office/drawing/2014/main" id="{00000000-0008-0000-0100-00006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698" name="Picture 3795" hidden="1">
          <a:extLst>
            <a:ext uri="{FF2B5EF4-FFF2-40B4-BE49-F238E27FC236}">
              <a16:creationId xmlns:a16="http://schemas.microsoft.com/office/drawing/2014/main" id="{00000000-0008-0000-0100-00006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699" name="Picture 3423" hidden="1">
          <a:extLst>
            <a:ext uri="{FF2B5EF4-FFF2-40B4-BE49-F238E27FC236}">
              <a16:creationId xmlns:a16="http://schemas.microsoft.com/office/drawing/2014/main" id="{00000000-0008-0000-0100-00006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0" name="Picture 3428" hidden="1">
          <a:extLst>
            <a:ext uri="{FF2B5EF4-FFF2-40B4-BE49-F238E27FC236}">
              <a16:creationId xmlns:a16="http://schemas.microsoft.com/office/drawing/2014/main" id="{00000000-0008-0000-0100-00006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1" name="Picture 3802" hidden="1">
          <a:extLst>
            <a:ext uri="{FF2B5EF4-FFF2-40B4-BE49-F238E27FC236}">
              <a16:creationId xmlns:a16="http://schemas.microsoft.com/office/drawing/2014/main" id="{00000000-0008-0000-0100-00006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2" name="Picture 3803" hidden="1">
          <a:extLst>
            <a:ext uri="{FF2B5EF4-FFF2-40B4-BE49-F238E27FC236}">
              <a16:creationId xmlns:a16="http://schemas.microsoft.com/office/drawing/2014/main" id="{00000000-0008-0000-0100-00006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3" name="Picture 3804" hidden="1">
          <a:extLst>
            <a:ext uri="{FF2B5EF4-FFF2-40B4-BE49-F238E27FC236}">
              <a16:creationId xmlns:a16="http://schemas.microsoft.com/office/drawing/2014/main" id="{00000000-0008-0000-0100-00006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4" name="Picture 3463" hidden="1">
          <a:extLst>
            <a:ext uri="{FF2B5EF4-FFF2-40B4-BE49-F238E27FC236}">
              <a16:creationId xmlns:a16="http://schemas.microsoft.com/office/drawing/2014/main" id="{00000000-0008-0000-0100-00006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5" name="Picture 3468" hidden="1">
          <a:extLst>
            <a:ext uri="{FF2B5EF4-FFF2-40B4-BE49-F238E27FC236}">
              <a16:creationId xmlns:a16="http://schemas.microsoft.com/office/drawing/2014/main" id="{00000000-0008-0000-0100-00006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6" name="Picture 3814" hidden="1">
          <a:extLst>
            <a:ext uri="{FF2B5EF4-FFF2-40B4-BE49-F238E27FC236}">
              <a16:creationId xmlns:a16="http://schemas.microsoft.com/office/drawing/2014/main" id="{00000000-0008-0000-0100-00006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7" name="Picture 3815" hidden="1">
          <a:extLst>
            <a:ext uri="{FF2B5EF4-FFF2-40B4-BE49-F238E27FC236}">
              <a16:creationId xmlns:a16="http://schemas.microsoft.com/office/drawing/2014/main" id="{00000000-0008-0000-0100-00006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8" name="Picture 3816" hidden="1">
          <a:extLst>
            <a:ext uri="{FF2B5EF4-FFF2-40B4-BE49-F238E27FC236}">
              <a16:creationId xmlns:a16="http://schemas.microsoft.com/office/drawing/2014/main" id="{00000000-0008-0000-0100-00006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09" name="Picture 3453" hidden="1">
          <a:extLst>
            <a:ext uri="{FF2B5EF4-FFF2-40B4-BE49-F238E27FC236}">
              <a16:creationId xmlns:a16="http://schemas.microsoft.com/office/drawing/2014/main" id="{00000000-0008-0000-0100-00006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0" name="Picture 3458" hidden="1">
          <a:extLst>
            <a:ext uri="{FF2B5EF4-FFF2-40B4-BE49-F238E27FC236}">
              <a16:creationId xmlns:a16="http://schemas.microsoft.com/office/drawing/2014/main" id="{00000000-0008-0000-0100-00006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1" name="Picture 3811" hidden="1">
          <a:extLst>
            <a:ext uri="{FF2B5EF4-FFF2-40B4-BE49-F238E27FC236}">
              <a16:creationId xmlns:a16="http://schemas.microsoft.com/office/drawing/2014/main" id="{00000000-0008-0000-0100-00006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2" name="Picture 3812" hidden="1">
          <a:extLst>
            <a:ext uri="{FF2B5EF4-FFF2-40B4-BE49-F238E27FC236}">
              <a16:creationId xmlns:a16="http://schemas.microsoft.com/office/drawing/2014/main" id="{00000000-0008-0000-0100-00007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3" name="Picture 3813" hidden="1">
          <a:extLst>
            <a:ext uri="{FF2B5EF4-FFF2-40B4-BE49-F238E27FC236}">
              <a16:creationId xmlns:a16="http://schemas.microsoft.com/office/drawing/2014/main" id="{00000000-0008-0000-0100-00007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4" name="Picture 3453" hidden="1">
          <a:extLst>
            <a:ext uri="{FF2B5EF4-FFF2-40B4-BE49-F238E27FC236}">
              <a16:creationId xmlns:a16="http://schemas.microsoft.com/office/drawing/2014/main" id="{00000000-0008-0000-0100-00007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5" name="Picture 3458" hidden="1">
          <a:extLst>
            <a:ext uri="{FF2B5EF4-FFF2-40B4-BE49-F238E27FC236}">
              <a16:creationId xmlns:a16="http://schemas.microsoft.com/office/drawing/2014/main" id="{00000000-0008-0000-0100-00007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6" name="Picture 3811" hidden="1">
          <a:extLst>
            <a:ext uri="{FF2B5EF4-FFF2-40B4-BE49-F238E27FC236}">
              <a16:creationId xmlns:a16="http://schemas.microsoft.com/office/drawing/2014/main" id="{00000000-0008-0000-0100-00007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7" name="Picture 3812" hidden="1">
          <a:extLst>
            <a:ext uri="{FF2B5EF4-FFF2-40B4-BE49-F238E27FC236}">
              <a16:creationId xmlns:a16="http://schemas.microsoft.com/office/drawing/2014/main" id="{00000000-0008-0000-0100-00007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8" name="Picture 3813" hidden="1">
          <a:extLst>
            <a:ext uri="{FF2B5EF4-FFF2-40B4-BE49-F238E27FC236}">
              <a16:creationId xmlns:a16="http://schemas.microsoft.com/office/drawing/2014/main" id="{00000000-0008-0000-0100-00007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19" name="Picture 3458" hidden="1">
          <a:extLst>
            <a:ext uri="{FF2B5EF4-FFF2-40B4-BE49-F238E27FC236}">
              <a16:creationId xmlns:a16="http://schemas.microsoft.com/office/drawing/2014/main" id="{00000000-0008-0000-0100-00007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0" name="Picture 3811" hidden="1">
          <a:extLst>
            <a:ext uri="{FF2B5EF4-FFF2-40B4-BE49-F238E27FC236}">
              <a16:creationId xmlns:a16="http://schemas.microsoft.com/office/drawing/2014/main" id="{00000000-0008-0000-0100-00007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1" name="Picture 3812" hidden="1">
          <a:extLst>
            <a:ext uri="{FF2B5EF4-FFF2-40B4-BE49-F238E27FC236}">
              <a16:creationId xmlns:a16="http://schemas.microsoft.com/office/drawing/2014/main" id="{00000000-0008-0000-0100-00007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2" name="Picture 3813" hidden="1">
          <a:extLst>
            <a:ext uri="{FF2B5EF4-FFF2-40B4-BE49-F238E27FC236}">
              <a16:creationId xmlns:a16="http://schemas.microsoft.com/office/drawing/2014/main" id="{00000000-0008-0000-0100-00007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3" name="Picture 3453" hidden="1">
          <a:extLst>
            <a:ext uri="{FF2B5EF4-FFF2-40B4-BE49-F238E27FC236}">
              <a16:creationId xmlns:a16="http://schemas.microsoft.com/office/drawing/2014/main" id="{00000000-0008-0000-0100-00007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4" name="Picture 3458" hidden="1">
          <a:extLst>
            <a:ext uri="{FF2B5EF4-FFF2-40B4-BE49-F238E27FC236}">
              <a16:creationId xmlns:a16="http://schemas.microsoft.com/office/drawing/2014/main" id="{00000000-0008-0000-0100-00007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5" name="Picture 3811" hidden="1">
          <a:extLst>
            <a:ext uri="{FF2B5EF4-FFF2-40B4-BE49-F238E27FC236}">
              <a16:creationId xmlns:a16="http://schemas.microsoft.com/office/drawing/2014/main" id="{00000000-0008-0000-0100-00007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6" name="Picture 3812" hidden="1">
          <a:extLst>
            <a:ext uri="{FF2B5EF4-FFF2-40B4-BE49-F238E27FC236}">
              <a16:creationId xmlns:a16="http://schemas.microsoft.com/office/drawing/2014/main" id="{00000000-0008-0000-0100-00007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7" name="Picture 3813" hidden="1">
          <a:extLst>
            <a:ext uri="{FF2B5EF4-FFF2-40B4-BE49-F238E27FC236}">
              <a16:creationId xmlns:a16="http://schemas.microsoft.com/office/drawing/2014/main" id="{00000000-0008-0000-0100-00007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8" name="Picture 3453" hidden="1">
          <a:extLst>
            <a:ext uri="{FF2B5EF4-FFF2-40B4-BE49-F238E27FC236}">
              <a16:creationId xmlns:a16="http://schemas.microsoft.com/office/drawing/2014/main" id="{00000000-0008-0000-0100-00008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29" name="Picture 3458" hidden="1">
          <a:extLst>
            <a:ext uri="{FF2B5EF4-FFF2-40B4-BE49-F238E27FC236}">
              <a16:creationId xmlns:a16="http://schemas.microsoft.com/office/drawing/2014/main" id="{00000000-0008-0000-0100-00008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30" name="Picture 3811" hidden="1">
          <a:extLst>
            <a:ext uri="{FF2B5EF4-FFF2-40B4-BE49-F238E27FC236}">
              <a16:creationId xmlns:a16="http://schemas.microsoft.com/office/drawing/2014/main" id="{00000000-0008-0000-0100-00008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31" name="Picture 3812" hidden="1">
          <a:extLst>
            <a:ext uri="{FF2B5EF4-FFF2-40B4-BE49-F238E27FC236}">
              <a16:creationId xmlns:a16="http://schemas.microsoft.com/office/drawing/2014/main" id="{00000000-0008-0000-0100-00008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32" name="Picture 3813" hidden="1">
          <a:extLst>
            <a:ext uri="{FF2B5EF4-FFF2-40B4-BE49-F238E27FC236}">
              <a16:creationId xmlns:a16="http://schemas.microsoft.com/office/drawing/2014/main" id="{00000000-0008-0000-0100-00008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33" name="Picture 3393" hidden="1">
          <a:extLst>
            <a:ext uri="{FF2B5EF4-FFF2-40B4-BE49-F238E27FC236}">
              <a16:creationId xmlns:a16="http://schemas.microsoft.com/office/drawing/2014/main" id="{00000000-0008-0000-0100-00008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34" name="Picture 3398" hidden="1">
          <a:extLst>
            <a:ext uri="{FF2B5EF4-FFF2-40B4-BE49-F238E27FC236}">
              <a16:creationId xmlns:a16="http://schemas.microsoft.com/office/drawing/2014/main" id="{00000000-0008-0000-0100-00008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35" name="Picture 3793" hidden="1">
          <a:extLst>
            <a:ext uri="{FF2B5EF4-FFF2-40B4-BE49-F238E27FC236}">
              <a16:creationId xmlns:a16="http://schemas.microsoft.com/office/drawing/2014/main" id="{00000000-0008-0000-0100-00008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36" name="Picture 3794" hidden="1">
          <a:extLst>
            <a:ext uri="{FF2B5EF4-FFF2-40B4-BE49-F238E27FC236}">
              <a16:creationId xmlns:a16="http://schemas.microsoft.com/office/drawing/2014/main" id="{00000000-0008-0000-0100-00008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37" name="Picture 3795" hidden="1">
          <a:extLst>
            <a:ext uri="{FF2B5EF4-FFF2-40B4-BE49-F238E27FC236}">
              <a16:creationId xmlns:a16="http://schemas.microsoft.com/office/drawing/2014/main" id="{00000000-0008-0000-0100-00008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38" name="Picture 3423" hidden="1">
          <a:extLst>
            <a:ext uri="{FF2B5EF4-FFF2-40B4-BE49-F238E27FC236}">
              <a16:creationId xmlns:a16="http://schemas.microsoft.com/office/drawing/2014/main" id="{00000000-0008-0000-0100-00008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39" name="Picture 3428" hidden="1">
          <a:extLst>
            <a:ext uri="{FF2B5EF4-FFF2-40B4-BE49-F238E27FC236}">
              <a16:creationId xmlns:a16="http://schemas.microsoft.com/office/drawing/2014/main" id="{00000000-0008-0000-0100-00008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0" name="Picture 3802" hidden="1">
          <a:extLst>
            <a:ext uri="{FF2B5EF4-FFF2-40B4-BE49-F238E27FC236}">
              <a16:creationId xmlns:a16="http://schemas.microsoft.com/office/drawing/2014/main" id="{00000000-0008-0000-0100-00008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1" name="Picture 3803" hidden="1">
          <a:extLst>
            <a:ext uri="{FF2B5EF4-FFF2-40B4-BE49-F238E27FC236}">
              <a16:creationId xmlns:a16="http://schemas.microsoft.com/office/drawing/2014/main" id="{00000000-0008-0000-0100-00008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2" name="Picture 3804" hidden="1">
          <a:extLst>
            <a:ext uri="{FF2B5EF4-FFF2-40B4-BE49-F238E27FC236}">
              <a16:creationId xmlns:a16="http://schemas.microsoft.com/office/drawing/2014/main" id="{00000000-0008-0000-0100-00008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3" name="Picture 3463" hidden="1">
          <a:extLst>
            <a:ext uri="{FF2B5EF4-FFF2-40B4-BE49-F238E27FC236}">
              <a16:creationId xmlns:a16="http://schemas.microsoft.com/office/drawing/2014/main" id="{00000000-0008-0000-0100-00008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4" name="Picture 3468" hidden="1">
          <a:extLst>
            <a:ext uri="{FF2B5EF4-FFF2-40B4-BE49-F238E27FC236}">
              <a16:creationId xmlns:a16="http://schemas.microsoft.com/office/drawing/2014/main" id="{00000000-0008-0000-0100-00009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5" name="Picture 3814" hidden="1">
          <a:extLst>
            <a:ext uri="{FF2B5EF4-FFF2-40B4-BE49-F238E27FC236}">
              <a16:creationId xmlns:a16="http://schemas.microsoft.com/office/drawing/2014/main" id="{00000000-0008-0000-0100-00009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6" name="Picture 3815" hidden="1">
          <a:extLst>
            <a:ext uri="{FF2B5EF4-FFF2-40B4-BE49-F238E27FC236}">
              <a16:creationId xmlns:a16="http://schemas.microsoft.com/office/drawing/2014/main" id="{00000000-0008-0000-0100-00009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7" name="Picture 3816" hidden="1">
          <a:extLst>
            <a:ext uri="{FF2B5EF4-FFF2-40B4-BE49-F238E27FC236}">
              <a16:creationId xmlns:a16="http://schemas.microsoft.com/office/drawing/2014/main" id="{00000000-0008-0000-0100-00009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8" name="Picture 3453" hidden="1">
          <a:extLst>
            <a:ext uri="{FF2B5EF4-FFF2-40B4-BE49-F238E27FC236}">
              <a16:creationId xmlns:a16="http://schemas.microsoft.com/office/drawing/2014/main" id="{00000000-0008-0000-0100-00009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49" name="Picture 3811" hidden="1">
          <a:extLst>
            <a:ext uri="{FF2B5EF4-FFF2-40B4-BE49-F238E27FC236}">
              <a16:creationId xmlns:a16="http://schemas.microsoft.com/office/drawing/2014/main" id="{00000000-0008-0000-0100-00009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0" name="Picture 3812" hidden="1">
          <a:extLst>
            <a:ext uri="{FF2B5EF4-FFF2-40B4-BE49-F238E27FC236}">
              <a16:creationId xmlns:a16="http://schemas.microsoft.com/office/drawing/2014/main" id="{00000000-0008-0000-0100-00009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1" name="Picture 3813" hidden="1">
          <a:extLst>
            <a:ext uri="{FF2B5EF4-FFF2-40B4-BE49-F238E27FC236}">
              <a16:creationId xmlns:a16="http://schemas.microsoft.com/office/drawing/2014/main" id="{00000000-0008-0000-0100-00009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2" name="Picture 3453" hidden="1">
          <a:extLst>
            <a:ext uri="{FF2B5EF4-FFF2-40B4-BE49-F238E27FC236}">
              <a16:creationId xmlns:a16="http://schemas.microsoft.com/office/drawing/2014/main" id="{00000000-0008-0000-0100-00009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3" name="Picture 3458" hidden="1">
          <a:extLst>
            <a:ext uri="{FF2B5EF4-FFF2-40B4-BE49-F238E27FC236}">
              <a16:creationId xmlns:a16="http://schemas.microsoft.com/office/drawing/2014/main" id="{00000000-0008-0000-0100-00009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4" name="Picture 3811" hidden="1">
          <a:extLst>
            <a:ext uri="{FF2B5EF4-FFF2-40B4-BE49-F238E27FC236}">
              <a16:creationId xmlns:a16="http://schemas.microsoft.com/office/drawing/2014/main" id="{00000000-0008-0000-0100-00009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5" name="Picture 3812" hidden="1">
          <a:extLst>
            <a:ext uri="{FF2B5EF4-FFF2-40B4-BE49-F238E27FC236}">
              <a16:creationId xmlns:a16="http://schemas.microsoft.com/office/drawing/2014/main" id="{00000000-0008-0000-0100-00009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6" name="Picture 3813" hidden="1">
          <a:extLst>
            <a:ext uri="{FF2B5EF4-FFF2-40B4-BE49-F238E27FC236}">
              <a16:creationId xmlns:a16="http://schemas.microsoft.com/office/drawing/2014/main" id="{00000000-0008-0000-0100-00009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7" name="Picture 3453" hidden="1">
          <a:extLst>
            <a:ext uri="{FF2B5EF4-FFF2-40B4-BE49-F238E27FC236}">
              <a16:creationId xmlns:a16="http://schemas.microsoft.com/office/drawing/2014/main" id="{00000000-0008-0000-0100-00009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8" name="Picture 3458" hidden="1">
          <a:extLst>
            <a:ext uri="{FF2B5EF4-FFF2-40B4-BE49-F238E27FC236}">
              <a16:creationId xmlns:a16="http://schemas.microsoft.com/office/drawing/2014/main" id="{00000000-0008-0000-0100-00009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59" name="Picture 3811" hidden="1">
          <a:extLst>
            <a:ext uri="{FF2B5EF4-FFF2-40B4-BE49-F238E27FC236}">
              <a16:creationId xmlns:a16="http://schemas.microsoft.com/office/drawing/2014/main" id="{00000000-0008-0000-0100-00009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0" name="Picture 3812" hidden="1">
          <a:extLst>
            <a:ext uri="{FF2B5EF4-FFF2-40B4-BE49-F238E27FC236}">
              <a16:creationId xmlns:a16="http://schemas.microsoft.com/office/drawing/2014/main" id="{00000000-0008-0000-0100-0000A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1" name="Picture 3813" hidden="1">
          <a:extLst>
            <a:ext uri="{FF2B5EF4-FFF2-40B4-BE49-F238E27FC236}">
              <a16:creationId xmlns:a16="http://schemas.microsoft.com/office/drawing/2014/main" id="{00000000-0008-0000-0100-0000A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2" name="Picture 3453" hidden="1">
          <a:extLst>
            <a:ext uri="{FF2B5EF4-FFF2-40B4-BE49-F238E27FC236}">
              <a16:creationId xmlns:a16="http://schemas.microsoft.com/office/drawing/2014/main" id="{00000000-0008-0000-0100-0000A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3" name="Picture 3458" hidden="1">
          <a:extLst>
            <a:ext uri="{FF2B5EF4-FFF2-40B4-BE49-F238E27FC236}">
              <a16:creationId xmlns:a16="http://schemas.microsoft.com/office/drawing/2014/main" id="{00000000-0008-0000-0100-0000A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4" name="Picture 3811" hidden="1">
          <a:extLst>
            <a:ext uri="{FF2B5EF4-FFF2-40B4-BE49-F238E27FC236}">
              <a16:creationId xmlns:a16="http://schemas.microsoft.com/office/drawing/2014/main" id="{00000000-0008-0000-0100-0000A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5" name="Picture 3812" hidden="1">
          <a:extLst>
            <a:ext uri="{FF2B5EF4-FFF2-40B4-BE49-F238E27FC236}">
              <a16:creationId xmlns:a16="http://schemas.microsoft.com/office/drawing/2014/main" id="{00000000-0008-0000-0100-0000A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6" name="Picture 3813" hidden="1">
          <a:extLst>
            <a:ext uri="{FF2B5EF4-FFF2-40B4-BE49-F238E27FC236}">
              <a16:creationId xmlns:a16="http://schemas.microsoft.com/office/drawing/2014/main" id="{00000000-0008-0000-0100-0000A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7" name="Picture 3453" hidden="1">
          <a:extLst>
            <a:ext uri="{FF2B5EF4-FFF2-40B4-BE49-F238E27FC236}">
              <a16:creationId xmlns:a16="http://schemas.microsoft.com/office/drawing/2014/main" id="{00000000-0008-0000-0100-0000A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8" name="Picture 3458" hidden="1">
          <a:extLst>
            <a:ext uri="{FF2B5EF4-FFF2-40B4-BE49-F238E27FC236}">
              <a16:creationId xmlns:a16="http://schemas.microsoft.com/office/drawing/2014/main" id="{00000000-0008-0000-0100-0000A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769" name="Picture 3811" hidden="1">
          <a:extLst>
            <a:ext uri="{FF2B5EF4-FFF2-40B4-BE49-F238E27FC236}">
              <a16:creationId xmlns:a16="http://schemas.microsoft.com/office/drawing/2014/main" id="{00000000-0008-0000-0100-0000A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0" name="Picture 3393" hidden="1">
          <a:extLst>
            <a:ext uri="{FF2B5EF4-FFF2-40B4-BE49-F238E27FC236}">
              <a16:creationId xmlns:a16="http://schemas.microsoft.com/office/drawing/2014/main" id="{00000000-0008-0000-0100-0000A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1" name="Picture 3398" hidden="1">
          <a:extLst>
            <a:ext uri="{FF2B5EF4-FFF2-40B4-BE49-F238E27FC236}">
              <a16:creationId xmlns:a16="http://schemas.microsoft.com/office/drawing/2014/main" id="{00000000-0008-0000-0100-0000A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2" name="Picture 3793" hidden="1">
          <a:extLst>
            <a:ext uri="{FF2B5EF4-FFF2-40B4-BE49-F238E27FC236}">
              <a16:creationId xmlns:a16="http://schemas.microsoft.com/office/drawing/2014/main" id="{00000000-0008-0000-0100-0000A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3" name="Picture 3794" hidden="1">
          <a:extLst>
            <a:ext uri="{FF2B5EF4-FFF2-40B4-BE49-F238E27FC236}">
              <a16:creationId xmlns:a16="http://schemas.microsoft.com/office/drawing/2014/main" id="{00000000-0008-0000-0100-0000A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4" name="Picture 3795" hidden="1">
          <a:extLst>
            <a:ext uri="{FF2B5EF4-FFF2-40B4-BE49-F238E27FC236}">
              <a16:creationId xmlns:a16="http://schemas.microsoft.com/office/drawing/2014/main" id="{00000000-0008-0000-0100-0000A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5" name="Picture 3423" hidden="1">
          <a:extLst>
            <a:ext uri="{FF2B5EF4-FFF2-40B4-BE49-F238E27FC236}">
              <a16:creationId xmlns:a16="http://schemas.microsoft.com/office/drawing/2014/main" id="{00000000-0008-0000-0100-0000A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6" name="Picture 3428" hidden="1">
          <a:extLst>
            <a:ext uri="{FF2B5EF4-FFF2-40B4-BE49-F238E27FC236}">
              <a16:creationId xmlns:a16="http://schemas.microsoft.com/office/drawing/2014/main" id="{00000000-0008-0000-0100-0000B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7" name="Picture 3803" hidden="1">
          <a:extLst>
            <a:ext uri="{FF2B5EF4-FFF2-40B4-BE49-F238E27FC236}">
              <a16:creationId xmlns:a16="http://schemas.microsoft.com/office/drawing/2014/main" id="{00000000-0008-0000-0100-0000B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8" name="Picture 3804" hidden="1">
          <a:extLst>
            <a:ext uri="{FF2B5EF4-FFF2-40B4-BE49-F238E27FC236}">
              <a16:creationId xmlns:a16="http://schemas.microsoft.com/office/drawing/2014/main" id="{00000000-0008-0000-0100-0000B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79" name="Picture 3468" hidden="1">
          <a:extLst>
            <a:ext uri="{FF2B5EF4-FFF2-40B4-BE49-F238E27FC236}">
              <a16:creationId xmlns:a16="http://schemas.microsoft.com/office/drawing/2014/main" id="{00000000-0008-0000-0100-0000B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0" name="Picture 3814" hidden="1">
          <a:extLst>
            <a:ext uri="{FF2B5EF4-FFF2-40B4-BE49-F238E27FC236}">
              <a16:creationId xmlns:a16="http://schemas.microsoft.com/office/drawing/2014/main" id="{00000000-0008-0000-0100-0000B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1" name="Picture 3815" hidden="1">
          <a:extLst>
            <a:ext uri="{FF2B5EF4-FFF2-40B4-BE49-F238E27FC236}">
              <a16:creationId xmlns:a16="http://schemas.microsoft.com/office/drawing/2014/main" id="{00000000-0008-0000-0100-0000B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2" name="Picture 3816" hidden="1">
          <a:extLst>
            <a:ext uri="{FF2B5EF4-FFF2-40B4-BE49-F238E27FC236}">
              <a16:creationId xmlns:a16="http://schemas.microsoft.com/office/drawing/2014/main" id="{00000000-0008-0000-0100-0000B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3" name="Picture 3453" hidden="1">
          <a:extLst>
            <a:ext uri="{FF2B5EF4-FFF2-40B4-BE49-F238E27FC236}">
              <a16:creationId xmlns:a16="http://schemas.microsoft.com/office/drawing/2014/main" id="{00000000-0008-0000-0100-0000B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4" name="Picture 3458" hidden="1">
          <a:extLst>
            <a:ext uri="{FF2B5EF4-FFF2-40B4-BE49-F238E27FC236}">
              <a16:creationId xmlns:a16="http://schemas.microsoft.com/office/drawing/2014/main" id="{00000000-0008-0000-0100-0000B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5" name="Picture 3811" hidden="1">
          <a:extLst>
            <a:ext uri="{FF2B5EF4-FFF2-40B4-BE49-F238E27FC236}">
              <a16:creationId xmlns:a16="http://schemas.microsoft.com/office/drawing/2014/main" id="{00000000-0008-0000-0100-0000B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6" name="Picture 3812" hidden="1">
          <a:extLst>
            <a:ext uri="{FF2B5EF4-FFF2-40B4-BE49-F238E27FC236}">
              <a16:creationId xmlns:a16="http://schemas.microsoft.com/office/drawing/2014/main" id="{00000000-0008-0000-0100-0000B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7" name="Picture 3813" hidden="1">
          <a:extLst>
            <a:ext uri="{FF2B5EF4-FFF2-40B4-BE49-F238E27FC236}">
              <a16:creationId xmlns:a16="http://schemas.microsoft.com/office/drawing/2014/main" id="{00000000-0008-0000-0100-0000B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8" name="Picture 3453" hidden="1">
          <a:extLst>
            <a:ext uri="{FF2B5EF4-FFF2-40B4-BE49-F238E27FC236}">
              <a16:creationId xmlns:a16="http://schemas.microsoft.com/office/drawing/2014/main" id="{00000000-0008-0000-0100-0000B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89" name="Picture 3458" hidden="1">
          <a:extLst>
            <a:ext uri="{FF2B5EF4-FFF2-40B4-BE49-F238E27FC236}">
              <a16:creationId xmlns:a16="http://schemas.microsoft.com/office/drawing/2014/main" id="{00000000-0008-0000-0100-0000B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0" name="Picture 3811" hidden="1">
          <a:extLst>
            <a:ext uri="{FF2B5EF4-FFF2-40B4-BE49-F238E27FC236}">
              <a16:creationId xmlns:a16="http://schemas.microsoft.com/office/drawing/2014/main" id="{00000000-0008-0000-0100-0000B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1" name="Picture 3812" hidden="1">
          <a:extLst>
            <a:ext uri="{FF2B5EF4-FFF2-40B4-BE49-F238E27FC236}">
              <a16:creationId xmlns:a16="http://schemas.microsoft.com/office/drawing/2014/main" id="{00000000-0008-0000-0100-0000B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2" name="Picture 3813" hidden="1">
          <a:extLst>
            <a:ext uri="{FF2B5EF4-FFF2-40B4-BE49-F238E27FC236}">
              <a16:creationId xmlns:a16="http://schemas.microsoft.com/office/drawing/2014/main" id="{00000000-0008-0000-0100-0000C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3" name="Picture 3453" hidden="1">
          <a:extLst>
            <a:ext uri="{FF2B5EF4-FFF2-40B4-BE49-F238E27FC236}">
              <a16:creationId xmlns:a16="http://schemas.microsoft.com/office/drawing/2014/main" id="{00000000-0008-0000-0100-0000C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4" name="Picture 3458" hidden="1">
          <a:extLst>
            <a:ext uri="{FF2B5EF4-FFF2-40B4-BE49-F238E27FC236}">
              <a16:creationId xmlns:a16="http://schemas.microsoft.com/office/drawing/2014/main" id="{00000000-0008-0000-0100-0000C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5" name="Picture 3811" hidden="1">
          <a:extLst>
            <a:ext uri="{FF2B5EF4-FFF2-40B4-BE49-F238E27FC236}">
              <a16:creationId xmlns:a16="http://schemas.microsoft.com/office/drawing/2014/main" id="{00000000-0008-0000-0100-0000C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6" name="Picture 3812" hidden="1">
          <a:extLst>
            <a:ext uri="{FF2B5EF4-FFF2-40B4-BE49-F238E27FC236}">
              <a16:creationId xmlns:a16="http://schemas.microsoft.com/office/drawing/2014/main" id="{00000000-0008-0000-0100-0000C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7" name="Picture 3813" hidden="1">
          <a:extLst>
            <a:ext uri="{FF2B5EF4-FFF2-40B4-BE49-F238E27FC236}">
              <a16:creationId xmlns:a16="http://schemas.microsoft.com/office/drawing/2014/main" id="{00000000-0008-0000-0100-0000C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8" name="Picture 3453" hidden="1">
          <a:extLst>
            <a:ext uri="{FF2B5EF4-FFF2-40B4-BE49-F238E27FC236}">
              <a16:creationId xmlns:a16="http://schemas.microsoft.com/office/drawing/2014/main" id="{00000000-0008-0000-0100-0000C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799" name="Picture 3458" hidden="1">
          <a:extLst>
            <a:ext uri="{FF2B5EF4-FFF2-40B4-BE49-F238E27FC236}">
              <a16:creationId xmlns:a16="http://schemas.microsoft.com/office/drawing/2014/main" id="{00000000-0008-0000-0100-0000C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0" name="Picture 3811" hidden="1">
          <a:extLst>
            <a:ext uri="{FF2B5EF4-FFF2-40B4-BE49-F238E27FC236}">
              <a16:creationId xmlns:a16="http://schemas.microsoft.com/office/drawing/2014/main" id="{00000000-0008-0000-0100-0000C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1" name="Picture 3812" hidden="1">
          <a:extLst>
            <a:ext uri="{FF2B5EF4-FFF2-40B4-BE49-F238E27FC236}">
              <a16:creationId xmlns:a16="http://schemas.microsoft.com/office/drawing/2014/main" id="{00000000-0008-0000-0100-0000C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2" name="Picture 3453" hidden="1">
          <a:extLst>
            <a:ext uri="{FF2B5EF4-FFF2-40B4-BE49-F238E27FC236}">
              <a16:creationId xmlns:a16="http://schemas.microsoft.com/office/drawing/2014/main" id="{00000000-0008-0000-0100-0000C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3" name="Picture 3458" hidden="1">
          <a:extLst>
            <a:ext uri="{FF2B5EF4-FFF2-40B4-BE49-F238E27FC236}">
              <a16:creationId xmlns:a16="http://schemas.microsoft.com/office/drawing/2014/main" id="{00000000-0008-0000-0100-0000C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4" name="Picture 3812" hidden="1">
          <a:extLst>
            <a:ext uri="{FF2B5EF4-FFF2-40B4-BE49-F238E27FC236}">
              <a16:creationId xmlns:a16="http://schemas.microsoft.com/office/drawing/2014/main" id="{00000000-0008-0000-0100-0000C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5" name="Picture 3813" hidden="1">
          <a:extLst>
            <a:ext uri="{FF2B5EF4-FFF2-40B4-BE49-F238E27FC236}">
              <a16:creationId xmlns:a16="http://schemas.microsoft.com/office/drawing/2014/main" id="{00000000-0008-0000-0100-0000C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6" name="Picture 3383" hidden="1">
          <a:extLst>
            <a:ext uri="{FF2B5EF4-FFF2-40B4-BE49-F238E27FC236}">
              <a16:creationId xmlns:a16="http://schemas.microsoft.com/office/drawing/2014/main" id="{00000000-0008-0000-0100-0000C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7" name="Picture 3388" hidden="1">
          <a:extLst>
            <a:ext uri="{FF2B5EF4-FFF2-40B4-BE49-F238E27FC236}">
              <a16:creationId xmlns:a16="http://schemas.microsoft.com/office/drawing/2014/main" id="{00000000-0008-0000-0100-0000C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8" name="Picture 3790" hidden="1">
          <a:extLst>
            <a:ext uri="{FF2B5EF4-FFF2-40B4-BE49-F238E27FC236}">
              <a16:creationId xmlns:a16="http://schemas.microsoft.com/office/drawing/2014/main" id="{00000000-0008-0000-0100-0000D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7809" name="Picture 3791" hidden="1">
          <a:extLst>
            <a:ext uri="{FF2B5EF4-FFF2-40B4-BE49-F238E27FC236}">
              <a16:creationId xmlns:a16="http://schemas.microsoft.com/office/drawing/2014/main" id="{00000000-0008-0000-0100-0000D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0" name="Picture 3393" hidden="1">
          <a:extLst>
            <a:ext uri="{FF2B5EF4-FFF2-40B4-BE49-F238E27FC236}">
              <a16:creationId xmlns:a16="http://schemas.microsoft.com/office/drawing/2014/main" id="{00000000-0008-0000-0100-0000D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1" name="Picture 3398" hidden="1">
          <a:extLst>
            <a:ext uri="{FF2B5EF4-FFF2-40B4-BE49-F238E27FC236}">
              <a16:creationId xmlns:a16="http://schemas.microsoft.com/office/drawing/2014/main" id="{00000000-0008-0000-0100-0000D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2" name="Picture 3793" hidden="1">
          <a:extLst>
            <a:ext uri="{FF2B5EF4-FFF2-40B4-BE49-F238E27FC236}">
              <a16:creationId xmlns:a16="http://schemas.microsoft.com/office/drawing/2014/main" id="{00000000-0008-0000-0100-0000D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3" name="Picture 3794" hidden="1">
          <a:extLst>
            <a:ext uri="{FF2B5EF4-FFF2-40B4-BE49-F238E27FC236}">
              <a16:creationId xmlns:a16="http://schemas.microsoft.com/office/drawing/2014/main" id="{00000000-0008-0000-0100-0000D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4" name="Picture 3795" hidden="1">
          <a:extLst>
            <a:ext uri="{FF2B5EF4-FFF2-40B4-BE49-F238E27FC236}">
              <a16:creationId xmlns:a16="http://schemas.microsoft.com/office/drawing/2014/main" id="{00000000-0008-0000-0100-0000D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5" name="Picture 3423" hidden="1">
          <a:extLst>
            <a:ext uri="{FF2B5EF4-FFF2-40B4-BE49-F238E27FC236}">
              <a16:creationId xmlns:a16="http://schemas.microsoft.com/office/drawing/2014/main" id="{00000000-0008-0000-0100-0000D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6" name="Picture 3428" hidden="1">
          <a:extLst>
            <a:ext uri="{FF2B5EF4-FFF2-40B4-BE49-F238E27FC236}">
              <a16:creationId xmlns:a16="http://schemas.microsoft.com/office/drawing/2014/main" id="{00000000-0008-0000-0100-0000D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7" name="Picture 3802" hidden="1">
          <a:extLst>
            <a:ext uri="{FF2B5EF4-FFF2-40B4-BE49-F238E27FC236}">
              <a16:creationId xmlns:a16="http://schemas.microsoft.com/office/drawing/2014/main" id="{00000000-0008-0000-0100-0000D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8" name="Picture 3803" hidden="1">
          <a:extLst>
            <a:ext uri="{FF2B5EF4-FFF2-40B4-BE49-F238E27FC236}">
              <a16:creationId xmlns:a16="http://schemas.microsoft.com/office/drawing/2014/main" id="{00000000-0008-0000-0100-0000D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19" name="Picture 3804" hidden="1">
          <a:extLst>
            <a:ext uri="{FF2B5EF4-FFF2-40B4-BE49-F238E27FC236}">
              <a16:creationId xmlns:a16="http://schemas.microsoft.com/office/drawing/2014/main" id="{00000000-0008-0000-0100-0000D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0" name="Picture 3463" hidden="1">
          <a:extLst>
            <a:ext uri="{FF2B5EF4-FFF2-40B4-BE49-F238E27FC236}">
              <a16:creationId xmlns:a16="http://schemas.microsoft.com/office/drawing/2014/main" id="{00000000-0008-0000-0100-0000D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1" name="Picture 3468" hidden="1">
          <a:extLst>
            <a:ext uri="{FF2B5EF4-FFF2-40B4-BE49-F238E27FC236}">
              <a16:creationId xmlns:a16="http://schemas.microsoft.com/office/drawing/2014/main" id="{00000000-0008-0000-0100-0000D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2" name="Picture 3814" hidden="1">
          <a:extLst>
            <a:ext uri="{FF2B5EF4-FFF2-40B4-BE49-F238E27FC236}">
              <a16:creationId xmlns:a16="http://schemas.microsoft.com/office/drawing/2014/main" id="{00000000-0008-0000-0100-0000D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3" name="Picture 3815" hidden="1">
          <a:extLst>
            <a:ext uri="{FF2B5EF4-FFF2-40B4-BE49-F238E27FC236}">
              <a16:creationId xmlns:a16="http://schemas.microsoft.com/office/drawing/2014/main" id="{00000000-0008-0000-0100-0000D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4" name="Picture 3816" hidden="1">
          <a:extLst>
            <a:ext uri="{FF2B5EF4-FFF2-40B4-BE49-F238E27FC236}">
              <a16:creationId xmlns:a16="http://schemas.microsoft.com/office/drawing/2014/main" id="{00000000-0008-0000-0100-0000E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5" name="Picture 3453" hidden="1">
          <a:extLst>
            <a:ext uri="{FF2B5EF4-FFF2-40B4-BE49-F238E27FC236}">
              <a16:creationId xmlns:a16="http://schemas.microsoft.com/office/drawing/2014/main" id="{00000000-0008-0000-0100-0000E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6" name="Picture 3458" hidden="1">
          <a:extLst>
            <a:ext uri="{FF2B5EF4-FFF2-40B4-BE49-F238E27FC236}">
              <a16:creationId xmlns:a16="http://schemas.microsoft.com/office/drawing/2014/main" id="{00000000-0008-0000-0100-0000E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7" name="Picture 3811" hidden="1">
          <a:extLst>
            <a:ext uri="{FF2B5EF4-FFF2-40B4-BE49-F238E27FC236}">
              <a16:creationId xmlns:a16="http://schemas.microsoft.com/office/drawing/2014/main" id="{00000000-0008-0000-0100-0000E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8" name="Picture 3812" hidden="1">
          <a:extLst>
            <a:ext uri="{FF2B5EF4-FFF2-40B4-BE49-F238E27FC236}">
              <a16:creationId xmlns:a16="http://schemas.microsoft.com/office/drawing/2014/main" id="{00000000-0008-0000-0100-0000E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29" name="Picture 3813" hidden="1">
          <a:extLst>
            <a:ext uri="{FF2B5EF4-FFF2-40B4-BE49-F238E27FC236}">
              <a16:creationId xmlns:a16="http://schemas.microsoft.com/office/drawing/2014/main" id="{00000000-0008-0000-0100-0000E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0" name="Picture 3453" hidden="1">
          <a:extLst>
            <a:ext uri="{FF2B5EF4-FFF2-40B4-BE49-F238E27FC236}">
              <a16:creationId xmlns:a16="http://schemas.microsoft.com/office/drawing/2014/main" id="{00000000-0008-0000-0100-0000E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1" name="Picture 3811" hidden="1">
          <a:extLst>
            <a:ext uri="{FF2B5EF4-FFF2-40B4-BE49-F238E27FC236}">
              <a16:creationId xmlns:a16="http://schemas.microsoft.com/office/drawing/2014/main" id="{00000000-0008-0000-0100-0000E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2" name="Picture 3812" hidden="1">
          <a:extLst>
            <a:ext uri="{FF2B5EF4-FFF2-40B4-BE49-F238E27FC236}">
              <a16:creationId xmlns:a16="http://schemas.microsoft.com/office/drawing/2014/main" id="{00000000-0008-0000-0100-0000E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3" name="Picture 3813" hidden="1">
          <a:extLst>
            <a:ext uri="{FF2B5EF4-FFF2-40B4-BE49-F238E27FC236}">
              <a16:creationId xmlns:a16="http://schemas.microsoft.com/office/drawing/2014/main" id="{00000000-0008-0000-0100-0000E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4" name="Picture 3453" hidden="1">
          <a:extLst>
            <a:ext uri="{FF2B5EF4-FFF2-40B4-BE49-F238E27FC236}">
              <a16:creationId xmlns:a16="http://schemas.microsoft.com/office/drawing/2014/main" id="{00000000-0008-0000-0100-0000E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5" name="Picture 3458" hidden="1">
          <a:extLst>
            <a:ext uri="{FF2B5EF4-FFF2-40B4-BE49-F238E27FC236}">
              <a16:creationId xmlns:a16="http://schemas.microsoft.com/office/drawing/2014/main" id="{00000000-0008-0000-0100-0000E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6" name="Picture 3811" hidden="1">
          <a:extLst>
            <a:ext uri="{FF2B5EF4-FFF2-40B4-BE49-F238E27FC236}">
              <a16:creationId xmlns:a16="http://schemas.microsoft.com/office/drawing/2014/main" id="{00000000-0008-0000-0100-0000E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7" name="Picture 3812" hidden="1">
          <a:extLst>
            <a:ext uri="{FF2B5EF4-FFF2-40B4-BE49-F238E27FC236}">
              <a16:creationId xmlns:a16="http://schemas.microsoft.com/office/drawing/2014/main" id="{00000000-0008-0000-0100-0000E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8" name="Picture 3813" hidden="1">
          <a:extLst>
            <a:ext uri="{FF2B5EF4-FFF2-40B4-BE49-F238E27FC236}">
              <a16:creationId xmlns:a16="http://schemas.microsoft.com/office/drawing/2014/main" id="{00000000-0008-0000-0100-0000E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39" name="Picture 3453" hidden="1">
          <a:extLst>
            <a:ext uri="{FF2B5EF4-FFF2-40B4-BE49-F238E27FC236}">
              <a16:creationId xmlns:a16="http://schemas.microsoft.com/office/drawing/2014/main" id="{00000000-0008-0000-0100-0000E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40" name="Picture 3458" hidden="1">
          <a:extLst>
            <a:ext uri="{FF2B5EF4-FFF2-40B4-BE49-F238E27FC236}">
              <a16:creationId xmlns:a16="http://schemas.microsoft.com/office/drawing/2014/main" id="{00000000-0008-0000-0100-0000F0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41" name="Picture 3811" hidden="1">
          <a:extLst>
            <a:ext uri="{FF2B5EF4-FFF2-40B4-BE49-F238E27FC236}">
              <a16:creationId xmlns:a16="http://schemas.microsoft.com/office/drawing/2014/main" id="{00000000-0008-0000-0100-0000F1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42" name="Picture 3812" hidden="1">
          <a:extLst>
            <a:ext uri="{FF2B5EF4-FFF2-40B4-BE49-F238E27FC236}">
              <a16:creationId xmlns:a16="http://schemas.microsoft.com/office/drawing/2014/main" id="{00000000-0008-0000-0100-0000F2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43" name="Picture 3813" hidden="1">
          <a:extLst>
            <a:ext uri="{FF2B5EF4-FFF2-40B4-BE49-F238E27FC236}">
              <a16:creationId xmlns:a16="http://schemas.microsoft.com/office/drawing/2014/main" id="{00000000-0008-0000-0100-0000F3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44" name="Picture 3453" hidden="1">
          <a:extLst>
            <a:ext uri="{FF2B5EF4-FFF2-40B4-BE49-F238E27FC236}">
              <a16:creationId xmlns:a16="http://schemas.microsoft.com/office/drawing/2014/main" id="{00000000-0008-0000-0100-0000F4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45" name="Picture 3458" hidden="1">
          <a:extLst>
            <a:ext uri="{FF2B5EF4-FFF2-40B4-BE49-F238E27FC236}">
              <a16:creationId xmlns:a16="http://schemas.microsoft.com/office/drawing/2014/main" id="{00000000-0008-0000-0100-0000F5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7846" name="Picture 3811" hidden="1">
          <a:extLst>
            <a:ext uri="{FF2B5EF4-FFF2-40B4-BE49-F238E27FC236}">
              <a16:creationId xmlns:a16="http://schemas.microsoft.com/office/drawing/2014/main" id="{00000000-0008-0000-0100-0000F6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47" name="Picture 3393" hidden="1">
          <a:extLst>
            <a:ext uri="{FF2B5EF4-FFF2-40B4-BE49-F238E27FC236}">
              <a16:creationId xmlns:a16="http://schemas.microsoft.com/office/drawing/2014/main" id="{00000000-0008-0000-0100-0000F7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48" name="Picture 3398" hidden="1">
          <a:extLst>
            <a:ext uri="{FF2B5EF4-FFF2-40B4-BE49-F238E27FC236}">
              <a16:creationId xmlns:a16="http://schemas.microsoft.com/office/drawing/2014/main" id="{00000000-0008-0000-0100-0000F8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49" name="Picture 3793" hidden="1">
          <a:extLst>
            <a:ext uri="{FF2B5EF4-FFF2-40B4-BE49-F238E27FC236}">
              <a16:creationId xmlns:a16="http://schemas.microsoft.com/office/drawing/2014/main" id="{00000000-0008-0000-0100-0000F9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0" name="Picture 3794" hidden="1">
          <a:extLst>
            <a:ext uri="{FF2B5EF4-FFF2-40B4-BE49-F238E27FC236}">
              <a16:creationId xmlns:a16="http://schemas.microsoft.com/office/drawing/2014/main" id="{00000000-0008-0000-0100-0000FA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1" name="Picture 3795" hidden="1">
          <a:extLst>
            <a:ext uri="{FF2B5EF4-FFF2-40B4-BE49-F238E27FC236}">
              <a16:creationId xmlns:a16="http://schemas.microsoft.com/office/drawing/2014/main" id="{00000000-0008-0000-0100-0000FB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2" name="Picture 3423" hidden="1">
          <a:extLst>
            <a:ext uri="{FF2B5EF4-FFF2-40B4-BE49-F238E27FC236}">
              <a16:creationId xmlns:a16="http://schemas.microsoft.com/office/drawing/2014/main" id="{00000000-0008-0000-0100-0000FC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3" name="Picture 3428" hidden="1">
          <a:extLst>
            <a:ext uri="{FF2B5EF4-FFF2-40B4-BE49-F238E27FC236}">
              <a16:creationId xmlns:a16="http://schemas.microsoft.com/office/drawing/2014/main" id="{00000000-0008-0000-0100-0000FD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4" name="Picture 3802" hidden="1">
          <a:extLst>
            <a:ext uri="{FF2B5EF4-FFF2-40B4-BE49-F238E27FC236}">
              <a16:creationId xmlns:a16="http://schemas.microsoft.com/office/drawing/2014/main" id="{00000000-0008-0000-0100-0000FE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5" name="Picture 3803" hidden="1">
          <a:extLst>
            <a:ext uri="{FF2B5EF4-FFF2-40B4-BE49-F238E27FC236}">
              <a16:creationId xmlns:a16="http://schemas.microsoft.com/office/drawing/2014/main" id="{00000000-0008-0000-0100-0000FF11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6" name="Picture 3804" hidden="1">
          <a:extLst>
            <a:ext uri="{FF2B5EF4-FFF2-40B4-BE49-F238E27FC236}">
              <a16:creationId xmlns:a16="http://schemas.microsoft.com/office/drawing/2014/main" id="{00000000-0008-0000-0100-00000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7" name="Picture 3463" hidden="1">
          <a:extLst>
            <a:ext uri="{FF2B5EF4-FFF2-40B4-BE49-F238E27FC236}">
              <a16:creationId xmlns:a16="http://schemas.microsoft.com/office/drawing/2014/main" id="{00000000-0008-0000-0100-00000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8" name="Picture 3468" hidden="1">
          <a:extLst>
            <a:ext uri="{FF2B5EF4-FFF2-40B4-BE49-F238E27FC236}">
              <a16:creationId xmlns:a16="http://schemas.microsoft.com/office/drawing/2014/main" id="{00000000-0008-0000-0100-00000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59" name="Picture 3814" hidden="1">
          <a:extLst>
            <a:ext uri="{FF2B5EF4-FFF2-40B4-BE49-F238E27FC236}">
              <a16:creationId xmlns:a16="http://schemas.microsoft.com/office/drawing/2014/main" id="{00000000-0008-0000-0100-00000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0" name="Picture 3815" hidden="1">
          <a:extLst>
            <a:ext uri="{FF2B5EF4-FFF2-40B4-BE49-F238E27FC236}">
              <a16:creationId xmlns:a16="http://schemas.microsoft.com/office/drawing/2014/main" id="{00000000-0008-0000-0100-00000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1" name="Picture 3816" hidden="1">
          <a:extLst>
            <a:ext uri="{FF2B5EF4-FFF2-40B4-BE49-F238E27FC236}">
              <a16:creationId xmlns:a16="http://schemas.microsoft.com/office/drawing/2014/main" id="{00000000-0008-0000-0100-00000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2" name="Picture 3453" hidden="1">
          <a:extLst>
            <a:ext uri="{FF2B5EF4-FFF2-40B4-BE49-F238E27FC236}">
              <a16:creationId xmlns:a16="http://schemas.microsoft.com/office/drawing/2014/main" id="{00000000-0008-0000-0100-00000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3" name="Picture 3458" hidden="1">
          <a:extLst>
            <a:ext uri="{FF2B5EF4-FFF2-40B4-BE49-F238E27FC236}">
              <a16:creationId xmlns:a16="http://schemas.microsoft.com/office/drawing/2014/main" id="{00000000-0008-0000-0100-00000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4" name="Picture 3811" hidden="1">
          <a:extLst>
            <a:ext uri="{FF2B5EF4-FFF2-40B4-BE49-F238E27FC236}">
              <a16:creationId xmlns:a16="http://schemas.microsoft.com/office/drawing/2014/main" id="{00000000-0008-0000-0100-00000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5" name="Picture 3812" hidden="1">
          <a:extLst>
            <a:ext uri="{FF2B5EF4-FFF2-40B4-BE49-F238E27FC236}">
              <a16:creationId xmlns:a16="http://schemas.microsoft.com/office/drawing/2014/main" id="{00000000-0008-0000-0100-00000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6" name="Picture 3813" hidden="1">
          <a:extLst>
            <a:ext uri="{FF2B5EF4-FFF2-40B4-BE49-F238E27FC236}">
              <a16:creationId xmlns:a16="http://schemas.microsoft.com/office/drawing/2014/main" id="{00000000-0008-0000-0100-00000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7" name="Picture 3453" hidden="1">
          <a:extLst>
            <a:ext uri="{FF2B5EF4-FFF2-40B4-BE49-F238E27FC236}">
              <a16:creationId xmlns:a16="http://schemas.microsoft.com/office/drawing/2014/main" id="{00000000-0008-0000-0100-00000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8" name="Picture 3458" hidden="1">
          <a:extLst>
            <a:ext uri="{FF2B5EF4-FFF2-40B4-BE49-F238E27FC236}">
              <a16:creationId xmlns:a16="http://schemas.microsoft.com/office/drawing/2014/main" id="{00000000-0008-0000-0100-00000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69" name="Picture 3393" hidden="1">
          <a:extLst>
            <a:ext uri="{FF2B5EF4-FFF2-40B4-BE49-F238E27FC236}">
              <a16:creationId xmlns:a16="http://schemas.microsoft.com/office/drawing/2014/main" id="{00000000-0008-0000-0100-00000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0" name="Picture 3398" hidden="1">
          <a:extLst>
            <a:ext uri="{FF2B5EF4-FFF2-40B4-BE49-F238E27FC236}">
              <a16:creationId xmlns:a16="http://schemas.microsoft.com/office/drawing/2014/main" id="{00000000-0008-0000-0100-00000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1" name="Picture 3793" hidden="1">
          <a:extLst>
            <a:ext uri="{FF2B5EF4-FFF2-40B4-BE49-F238E27FC236}">
              <a16:creationId xmlns:a16="http://schemas.microsoft.com/office/drawing/2014/main" id="{00000000-0008-0000-0100-00000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2" name="Picture 3794" hidden="1">
          <a:extLst>
            <a:ext uri="{FF2B5EF4-FFF2-40B4-BE49-F238E27FC236}">
              <a16:creationId xmlns:a16="http://schemas.microsoft.com/office/drawing/2014/main" id="{00000000-0008-0000-0100-00001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3" name="Picture 3795" hidden="1">
          <a:extLst>
            <a:ext uri="{FF2B5EF4-FFF2-40B4-BE49-F238E27FC236}">
              <a16:creationId xmlns:a16="http://schemas.microsoft.com/office/drawing/2014/main" id="{00000000-0008-0000-0100-00001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4" name="Picture 3423" hidden="1">
          <a:extLst>
            <a:ext uri="{FF2B5EF4-FFF2-40B4-BE49-F238E27FC236}">
              <a16:creationId xmlns:a16="http://schemas.microsoft.com/office/drawing/2014/main" id="{00000000-0008-0000-0100-00001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5" name="Picture 3428" hidden="1">
          <a:extLst>
            <a:ext uri="{FF2B5EF4-FFF2-40B4-BE49-F238E27FC236}">
              <a16:creationId xmlns:a16="http://schemas.microsoft.com/office/drawing/2014/main" id="{00000000-0008-0000-0100-00001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6" name="Picture 3802" hidden="1">
          <a:extLst>
            <a:ext uri="{FF2B5EF4-FFF2-40B4-BE49-F238E27FC236}">
              <a16:creationId xmlns:a16="http://schemas.microsoft.com/office/drawing/2014/main" id="{00000000-0008-0000-0100-00001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7" name="Picture 3803" hidden="1">
          <a:extLst>
            <a:ext uri="{FF2B5EF4-FFF2-40B4-BE49-F238E27FC236}">
              <a16:creationId xmlns:a16="http://schemas.microsoft.com/office/drawing/2014/main" id="{00000000-0008-0000-0100-00001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8" name="Picture 3804" hidden="1">
          <a:extLst>
            <a:ext uri="{FF2B5EF4-FFF2-40B4-BE49-F238E27FC236}">
              <a16:creationId xmlns:a16="http://schemas.microsoft.com/office/drawing/2014/main" id="{00000000-0008-0000-0100-00001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79" name="Picture 3463" hidden="1">
          <a:extLst>
            <a:ext uri="{FF2B5EF4-FFF2-40B4-BE49-F238E27FC236}">
              <a16:creationId xmlns:a16="http://schemas.microsoft.com/office/drawing/2014/main" id="{00000000-0008-0000-0100-00001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0" name="Picture 3468" hidden="1">
          <a:extLst>
            <a:ext uri="{FF2B5EF4-FFF2-40B4-BE49-F238E27FC236}">
              <a16:creationId xmlns:a16="http://schemas.microsoft.com/office/drawing/2014/main" id="{00000000-0008-0000-0100-00001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1" name="Picture 3814" hidden="1">
          <a:extLst>
            <a:ext uri="{FF2B5EF4-FFF2-40B4-BE49-F238E27FC236}">
              <a16:creationId xmlns:a16="http://schemas.microsoft.com/office/drawing/2014/main" id="{00000000-0008-0000-0100-00001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2" name="Picture 3815" hidden="1">
          <a:extLst>
            <a:ext uri="{FF2B5EF4-FFF2-40B4-BE49-F238E27FC236}">
              <a16:creationId xmlns:a16="http://schemas.microsoft.com/office/drawing/2014/main" id="{00000000-0008-0000-0100-00001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3" name="Picture 3816" hidden="1">
          <a:extLst>
            <a:ext uri="{FF2B5EF4-FFF2-40B4-BE49-F238E27FC236}">
              <a16:creationId xmlns:a16="http://schemas.microsoft.com/office/drawing/2014/main" id="{00000000-0008-0000-0100-00001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4" name="Picture 3453" hidden="1">
          <a:extLst>
            <a:ext uri="{FF2B5EF4-FFF2-40B4-BE49-F238E27FC236}">
              <a16:creationId xmlns:a16="http://schemas.microsoft.com/office/drawing/2014/main" id="{00000000-0008-0000-0100-00001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5" name="Picture 3458" hidden="1">
          <a:extLst>
            <a:ext uri="{FF2B5EF4-FFF2-40B4-BE49-F238E27FC236}">
              <a16:creationId xmlns:a16="http://schemas.microsoft.com/office/drawing/2014/main" id="{00000000-0008-0000-0100-00001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6" name="Picture 3811" hidden="1">
          <a:extLst>
            <a:ext uri="{FF2B5EF4-FFF2-40B4-BE49-F238E27FC236}">
              <a16:creationId xmlns:a16="http://schemas.microsoft.com/office/drawing/2014/main" id="{00000000-0008-0000-0100-00001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7" name="Picture 3812" hidden="1">
          <a:extLst>
            <a:ext uri="{FF2B5EF4-FFF2-40B4-BE49-F238E27FC236}">
              <a16:creationId xmlns:a16="http://schemas.microsoft.com/office/drawing/2014/main" id="{00000000-0008-0000-0100-00001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8" name="Picture 3813" hidden="1">
          <a:extLst>
            <a:ext uri="{FF2B5EF4-FFF2-40B4-BE49-F238E27FC236}">
              <a16:creationId xmlns:a16="http://schemas.microsoft.com/office/drawing/2014/main" id="{00000000-0008-0000-0100-00002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89" name="Picture 3453" hidden="1">
          <a:extLst>
            <a:ext uri="{FF2B5EF4-FFF2-40B4-BE49-F238E27FC236}">
              <a16:creationId xmlns:a16="http://schemas.microsoft.com/office/drawing/2014/main" id="{00000000-0008-0000-0100-00002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0" name="Picture 3458" hidden="1">
          <a:extLst>
            <a:ext uri="{FF2B5EF4-FFF2-40B4-BE49-F238E27FC236}">
              <a16:creationId xmlns:a16="http://schemas.microsoft.com/office/drawing/2014/main" id="{00000000-0008-0000-0100-00002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1" name="Picture 3811" hidden="1">
          <a:extLst>
            <a:ext uri="{FF2B5EF4-FFF2-40B4-BE49-F238E27FC236}">
              <a16:creationId xmlns:a16="http://schemas.microsoft.com/office/drawing/2014/main" id="{00000000-0008-0000-0100-00002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2" name="Picture 3812" hidden="1">
          <a:extLst>
            <a:ext uri="{FF2B5EF4-FFF2-40B4-BE49-F238E27FC236}">
              <a16:creationId xmlns:a16="http://schemas.microsoft.com/office/drawing/2014/main" id="{00000000-0008-0000-0100-00002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3" name="Picture 3813" hidden="1">
          <a:extLst>
            <a:ext uri="{FF2B5EF4-FFF2-40B4-BE49-F238E27FC236}">
              <a16:creationId xmlns:a16="http://schemas.microsoft.com/office/drawing/2014/main" id="{00000000-0008-0000-0100-00002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4" name="Picture 3453" hidden="1">
          <a:extLst>
            <a:ext uri="{FF2B5EF4-FFF2-40B4-BE49-F238E27FC236}">
              <a16:creationId xmlns:a16="http://schemas.microsoft.com/office/drawing/2014/main" id="{00000000-0008-0000-0100-00002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5" name="Picture 3458" hidden="1">
          <a:extLst>
            <a:ext uri="{FF2B5EF4-FFF2-40B4-BE49-F238E27FC236}">
              <a16:creationId xmlns:a16="http://schemas.microsoft.com/office/drawing/2014/main" id="{00000000-0008-0000-0100-00002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6" name="Picture 3811" hidden="1">
          <a:extLst>
            <a:ext uri="{FF2B5EF4-FFF2-40B4-BE49-F238E27FC236}">
              <a16:creationId xmlns:a16="http://schemas.microsoft.com/office/drawing/2014/main" id="{00000000-0008-0000-0100-00002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7" name="Picture 3812" hidden="1">
          <a:extLst>
            <a:ext uri="{FF2B5EF4-FFF2-40B4-BE49-F238E27FC236}">
              <a16:creationId xmlns:a16="http://schemas.microsoft.com/office/drawing/2014/main" id="{00000000-0008-0000-0100-00002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8" name="Picture 3813" hidden="1">
          <a:extLst>
            <a:ext uri="{FF2B5EF4-FFF2-40B4-BE49-F238E27FC236}">
              <a16:creationId xmlns:a16="http://schemas.microsoft.com/office/drawing/2014/main" id="{00000000-0008-0000-0100-00002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899" name="Picture 3453" hidden="1">
          <a:extLst>
            <a:ext uri="{FF2B5EF4-FFF2-40B4-BE49-F238E27FC236}">
              <a16:creationId xmlns:a16="http://schemas.microsoft.com/office/drawing/2014/main" id="{00000000-0008-0000-0100-00002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0" name="Picture 3458" hidden="1">
          <a:extLst>
            <a:ext uri="{FF2B5EF4-FFF2-40B4-BE49-F238E27FC236}">
              <a16:creationId xmlns:a16="http://schemas.microsoft.com/office/drawing/2014/main" id="{00000000-0008-0000-0100-00002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1" name="Picture 3811" hidden="1">
          <a:extLst>
            <a:ext uri="{FF2B5EF4-FFF2-40B4-BE49-F238E27FC236}">
              <a16:creationId xmlns:a16="http://schemas.microsoft.com/office/drawing/2014/main" id="{00000000-0008-0000-0100-00002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2" name="Picture 3812" hidden="1">
          <a:extLst>
            <a:ext uri="{FF2B5EF4-FFF2-40B4-BE49-F238E27FC236}">
              <a16:creationId xmlns:a16="http://schemas.microsoft.com/office/drawing/2014/main" id="{00000000-0008-0000-0100-00002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3" name="Picture 3813" hidden="1">
          <a:extLst>
            <a:ext uri="{FF2B5EF4-FFF2-40B4-BE49-F238E27FC236}">
              <a16:creationId xmlns:a16="http://schemas.microsoft.com/office/drawing/2014/main" id="{00000000-0008-0000-0100-00002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4" name="Picture 3453" hidden="1">
          <a:extLst>
            <a:ext uri="{FF2B5EF4-FFF2-40B4-BE49-F238E27FC236}">
              <a16:creationId xmlns:a16="http://schemas.microsoft.com/office/drawing/2014/main" id="{00000000-0008-0000-0100-00003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5" name="Picture 3458" hidden="1">
          <a:extLst>
            <a:ext uri="{FF2B5EF4-FFF2-40B4-BE49-F238E27FC236}">
              <a16:creationId xmlns:a16="http://schemas.microsoft.com/office/drawing/2014/main" id="{00000000-0008-0000-0100-00003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6" name="Picture 3811" hidden="1">
          <a:extLst>
            <a:ext uri="{FF2B5EF4-FFF2-40B4-BE49-F238E27FC236}">
              <a16:creationId xmlns:a16="http://schemas.microsoft.com/office/drawing/2014/main" id="{00000000-0008-0000-0100-00003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7" name="Picture 3812" hidden="1">
          <a:extLst>
            <a:ext uri="{FF2B5EF4-FFF2-40B4-BE49-F238E27FC236}">
              <a16:creationId xmlns:a16="http://schemas.microsoft.com/office/drawing/2014/main" id="{00000000-0008-0000-0100-00003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8" name="Picture 3813" hidden="1">
          <a:extLst>
            <a:ext uri="{FF2B5EF4-FFF2-40B4-BE49-F238E27FC236}">
              <a16:creationId xmlns:a16="http://schemas.microsoft.com/office/drawing/2014/main" id="{00000000-0008-0000-0100-00003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09" name="Picture 3383" hidden="1">
          <a:extLst>
            <a:ext uri="{FF2B5EF4-FFF2-40B4-BE49-F238E27FC236}">
              <a16:creationId xmlns:a16="http://schemas.microsoft.com/office/drawing/2014/main" id="{00000000-0008-0000-0100-00003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0" name="Picture 3388" hidden="1">
          <a:extLst>
            <a:ext uri="{FF2B5EF4-FFF2-40B4-BE49-F238E27FC236}">
              <a16:creationId xmlns:a16="http://schemas.microsoft.com/office/drawing/2014/main" id="{00000000-0008-0000-0100-00003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1" name="Picture 3790" hidden="1">
          <a:extLst>
            <a:ext uri="{FF2B5EF4-FFF2-40B4-BE49-F238E27FC236}">
              <a16:creationId xmlns:a16="http://schemas.microsoft.com/office/drawing/2014/main" id="{00000000-0008-0000-0100-00003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2" name="Picture 3791" hidden="1">
          <a:extLst>
            <a:ext uri="{FF2B5EF4-FFF2-40B4-BE49-F238E27FC236}">
              <a16:creationId xmlns:a16="http://schemas.microsoft.com/office/drawing/2014/main" id="{00000000-0008-0000-0100-00003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3" name="Picture 3393" hidden="1">
          <a:extLst>
            <a:ext uri="{FF2B5EF4-FFF2-40B4-BE49-F238E27FC236}">
              <a16:creationId xmlns:a16="http://schemas.microsoft.com/office/drawing/2014/main" id="{00000000-0008-0000-0100-00003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4" name="Picture 3398" hidden="1">
          <a:extLst>
            <a:ext uri="{FF2B5EF4-FFF2-40B4-BE49-F238E27FC236}">
              <a16:creationId xmlns:a16="http://schemas.microsoft.com/office/drawing/2014/main" id="{00000000-0008-0000-0100-00003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5" name="Picture 3793" hidden="1">
          <a:extLst>
            <a:ext uri="{FF2B5EF4-FFF2-40B4-BE49-F238E27FC236}">
              <a16:creationId xmlns:a16="http://schemas.microsoft.com/office/drawing/2014/main" id="{00000000-0008-0000-0100-00003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6" name="Picture 3794" hidden="1">
          <a:extLst>
            <a:ext uri="{FF2B5EF4-FFF2-40B4-BE49-F238E27FC236}">
              <a16:creationId xmlns:a16="http://schemas.microsoft.com/office/drawing/2014/main" id="{00000000-0008-0000-0100-00003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7" name="Picture 3795" hidden="1">
          <a:extLst>
            <a:ext uri="{FF2B5EF4-FFF2-40B4-BE49-F238E27FC236}">
              <a16:creationId xmlns:a16="http://schemas.microsoft.com/office/drawing/2014/main" id="{00000000-0008-0000-0100-00003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8" name="Picture 3423" hidden="1">
          <a:extLst>
            <a:ext uri="{FF2B5EF4-FFF2-40B4-BE49-F238E27FC236}">
              <a16:creationId xmlns:a16="http://schemas.microsoft.com/office/drawing/2014/main" id="{00000000-0008-0000-0100-00003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19" name="Picture 3428" hidden="1">
          <a:extLst>
            <a:ext uri="{FF2B5EF4-FFF2-40B4-BE49-F238E27FC236}">
              <a16:creationId xmlns:a16="http://schemas.microsoft.com/office/drawing/2014/main" id="{00000000-0008-0000-0100-00003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20" name="Picture 3802" hidden="1">
          <a:extLst>
            <a:ext uri="{FF2B5EF4-FFF2-40B4-BE49-F238E27FC236}">
              <a16:creationId xmlns:a16="http://schemas.microsoft.com/office/drawing/2014/main" id="{00000000-0008-0000-0100-00004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21" name="Picture 3803" hidden="1">
          <a:extLst>
            <a:ext uri="{FF2B5EF4-FFF2-40B4-BE49-F238E27FC236}">
              <a16:creationId xmlns:a16="http://schemas.microsoft.com/office/drawing/2014/main" id="{00000000-0008-0000-0100-00004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22" name="Picture 3804" hidden="1">
          <a:extLst>
            <a:ext uri="{FF2B5EF4-FFF2-40B4-BE49-F238E27FC236}">
              <a16:creationId xmlns:a16="http://schemas.microsoft.com/office/drawing/2014/main" id="{00000000-0008-0000-0100-00004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23" name="Picture 3393" hidden="1">
          <a:extLst>
            <a:ext uri="{FF2B5EF4-FFF2-40B4-BE49-F238E27FC236}">
              <a16:creationId xmlns:a16="http://schemas.microsoft.com/office/drawing/2014/main" id="{00000000-0008-0000-0100-00004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24" name="Picture 3398" hidden="1">
          <a:extLst>
            <a:ext uri="{FF2B5EF4-FFF2-40B4-BE49-F238E27FC236}">
              <a16:creationId xmlns:a16="http://schemas.microsoft.com/office/drawing/2014/main" id="{00000000-0008-0000-0100-00004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25" name="Picture 3793" hidden="1">
          <a:extLst>
            <a:ext uri="{FF2B5EF4-FFF2-40B4-BE49-F238E27FC236}">
              <a16:creationId xmlns:a16="http://schemas.microsoft.com/office/drawing/2014/main" id="{00000000-0008-0000-0100-00004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26" name="Picture 3794" hidden="1">
          <a:extLst>
            <a:ext uri="{FF2B5EF4-FFF2-40B4-BE49-F238E27FC236}">
              <a16:creationId xmlns:a16="http://schemas.microsoft.com/office/drawing/2014/main" id="{00000000-0008-0000-0100-00004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27" name="Picture 3795" hidden="1">
          <a:extLst>
            <a:ext uri="{FF2B5EF4-FFF2-40B4-BE49-F238E27FC236}">
              <a16:creationId xmlns:a16="http://schemas.microsoft.com/office/drawing/2014/main" id="{00000000-0008-0000-0100-00004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28" name="Picture 3423" hidden="1">
          <a:extLst>
            <a:ext uri="{FF2B5EF4-FFF2-40B4-BE49-F238E27FC236}">
              <a16:creationId xmlns:a16="http://schemas.microsoft.com/office/drawing/2014/main" id="{00000000-0008-0000-0100-00004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29" name="Picture 3428" hidden="1">
          <a:extLst>
            <a:ext uri="{FF2B5EF4-FFF2-40B4-BE49-F238E27FC236}">
              <a16:creationId xmlns:a16="http://schemas.microsoft.com/office/drawing/2014/main" id="{00000000-0008-0000-0100-00004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0" name="Picture 3803" hidden="1">
          <a:extLst>
            <a:ext uri="{FF2B5EF4-FFF2-40B4-BE49-F238E27FC236}">
              <a16:creationId xmlns:a16="http://schemas.microsoft.com/office/drawing/2014/main" id="{00000000-0008-0000-0100-00004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1" name="Picture 3804" hidden="1">
          <a:extLst>
            <a:ext uri="{FF2B5EF4-FFF2-40B4-BE49-F238E27FC236}">
              <a16:creationId xmlns:a16="http://schemas.microsoft.com/office/drawing/2014/main" id="{00000000-0008-0000-0100-00004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2" name="Picture 3463" hidden="1">
          <a:extLst>
            <a:ext uri="{FF2B5EF4-FFF2-40B4-BE49-F238E27FC236}">
              <a16:creationId xmlns:a16="http://schemas.microsoft.com/office/drawing/2014/main" id="{00000000-0008-0000-0100-00004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3" name="Picture 3468" hidden="1">
          <a:extLst>
            <a:ext uri="{FF2B5EF4-FFF2-40B4-BE49-F238E27FC236}">
              <a16:creationId xmlns:a16="http://schemas.microsoft.com/office/drawing/2014/main" id="{00000000-0008-0000-0100-00004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4" name="Picture 3814" hidden="1">
          <a:extLst>
            <a:ext uri="{FF2B5EF4-FFF2-40B4-BE49-F238E27FC236}">
              <a16:creationId xmlns:a16="http://schemas.microsoft.com/office/drawing/2014/main" id="{00000000-0008-0000-0100-00004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5" name="Picture 3815" hidden="1">
          <a:extLst>
            <a:ext uri="{FF2B5EF4-FFF2-40B4-BE49-F238E27FC236}">
              <a16:creationId xmlns:a16="http://schemas.microsoft.com/office/drawing/2014/main" id="{00000000-0008-0000-0100-00004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6" name="Picture 3816" hidden="1">
          <a:extLst>
            <a:ext uri="{FF2B5EF4-FFF2-40B4-BE49-F238E27FC236}">
              <a16:creationId xmlns:a16="http://schemas.microsoft.com/office/drawing/2014/main" id="{00000000-0008-0000-0100-00005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7" name="Picture 3453" hidden="1">
          <a:extLst>
            <a:ext uri="{FF2B5EF4-FFF2-40B4-BE49-F238E27FC236}">
              <a16:creationId xmlns:a16="http://schemas.microsoft.com/office/drawing/2014/main" id="{00000000-0008-0000-0100-00005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8" name="Picture 3458" hidden="1">
          <a:extLst>
            <a:ext uri="{FF2B5EF4-FFF2-40B4-BE49-F238E27FC236}">
              <a16:creationId xmlns:a16="http://schemas.microsoft.com/office/drawing/2014/main" id="{00000000-0008-0000-0100-00005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39" name="Picture 3811" hidden="1">
          <a:extLst>
            <a:ext uri="{FF2B5EF4-FFF2-40B4-BE49-F238E27FC236}">
              <a16:creationId xmlns:a16="http://schemas.microsoft.com/office/drawing/2014/main" id="{00000000-0008-0000-0100-00005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0" name="Picture 3812" hidden="1">
          <a:extLst>
            <a:ext uri="{FF2B5EF4-FFF2-40B4-BE49-F238E27FC236}">
              <a16:creationId xmlns:a16="http://schemas.microsoft.com/office/drawing/2014/main" id="{00000000-0008-0000-0100-00005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1" name="Picture 3813" hidden="1">
          <a:extLst>
            <a:ext uri="{FF2B5EF4-FFF2-40B4-BE49-F238E27FC236}">
              <a16:creationId xmlns:a16="http://schemas.microsoft.com/office/drawing/2014/main" id="{00000000-0008-0000-0100-00005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2" name="Picture 3453" hidden="1">
          <a:extLst>
            <a:ext uri="{FF2B5EF4-FFF2-40B4-BE49-F238E27FC236}">
              <a16:creationId xmlns:a16="http://schemas.microsoft.com/office/drawing/2014/main" id="{00000000-0008-0000-0100-00005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3" name="Picture 3458" hidden="1">
          <a:extLst>
            <a:ext uri="{FF2B5EF4-FFF2-40B4-BE49-F238E27FC236}">
              <a16:creationId xmlns:a16="http://schemas.microsoft.com/office/drawing/2014/main" id="{00000000-0008-0000-0100-00005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4" name="Picture 3811" hidden="1">
          <a:extLst>
            <a:ext uri="{FF2B5EF4-FFF2-40B4-BE49-F238E27FC236}">
              <a16:creationId xmlns:a16="http://schemas.microsoft.com/office/drawing/2014/main" id="{00000000-0008-0000-0100-00005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5" name="Picture 3812" hidden="1">
          <a:extLst>
            <a:ext uri="{FF2B5EF4-FFF2-40B4-BE49-F238E27FC236}">
              <a16:creationId xmlns:a16="http://schemas.microsoft.com/office/drawing/2014/main" id="{00000000-0008-0000-0100-00005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6" name="Picture 3813" hidden="1">
          <a:extLst>
            <a:ext uri="{FF2B5EF4-FFF2-40B4-BE49-F238E27FC236}">
              <a16:creationId xmlns:a16="http://schemas.microsoft.com/office/drawing/2014/main" id="{00000000-0008-0000-0100-00005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7" name="Picture 3453" hidden="1">
          <a:extLst>
            <a:ext uri="{FF2B5EF4-FFF2-40B4-BE49-F238E27FC236}">
              <a16:creationId xmlns:a16="http://schemas.microsoft.com/office/drawing/2014/main" id="{00000000-0008-0000-0100-00005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8" name="Picture 3458" hidden="1">
          <a:extLst>
            <a:ext uri="{FF2B5EF4-FFF2-40B4-BE49-F238E27FC236}">
              <a16:creationId xmlns:a16="http://schemas.microsoft.com/office/drawing/2014/main" id="{00000000-0008-0000-0100-00005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49" name="Picture 3811" hidden="1">
          <a:extLst>
            <a:ext uri="{FF2B5EF4-FFF2-40B4-BE49-F238E27FC236}">
              <a16:creationId xmlns:a16="http://schemas.microsoft.com/office/drawing/2014/main" id="{00000000-0008-0000-0100-00005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0" name="Picture 3812" hidden="1">
          <a:extLst>
            <a:ext uri="{FF2B5EF4-FFF2-40B4-BE49-F238E27FC236}">
              <a16:creationId xmlns:a16="http://schemas.microsoft.com/office/drawing/2014/main" id="{00000000-0008-0000-0100-00005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1" name="Picture 3813" hidden="1">
          <a:extLst>
            <a:ext uri="{FF2B5EF4-FFF2-40B4-BE49-F238E27FC236}">
              <a16:creationId xmlns:a16="http://schemas.microsoft.com/office/drawing/2014/main" id="{00000000-0008-0000-0100-00005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2" name="Picture 3453" hidden="1">
          <a:extLst>
            <a:ext uri="{FF2B5EF4-FFF2-40B4-BE49-F238E27FC236}">
              <a16:creationId xmlns:a16="http://schemas.microsoft.com/office/drawing/2014/main" id="{00000000-0008-0000-0100-00006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3" name="Picture 3458" hidden="1">
          <a:extLst>
            <a:ext uri="{FF2B5EF4-FFF2-40B4-BE49-F238E27FC236}">
              <a16:creationId xmlns:a16="http://schemas.microsoft.com/office/drawing/2014/main" id="{00000000-0008-0000-0100-00006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4" name="Picture 3811" hidden="1">
          <a:extLst>
            <a:ext uri="{FF2B5EF4-FFF2-40B4-BE49-F238E27FC236}">
              <a16:creationId xmlns:a16="http://schemas.microsoft.com/office/drawing/2014/main" id="{00000000-0008-0000-0100-00006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5" name="Picture 3812" hidden="1">
          <a:extLst>
            <a:ext uri="{FF2B5EF4-FFF2-40B4-BE49-F238E27FC236}">
              <a16:creationId xmlns:a16="http://schemas.microsoft.com/office/drawing/2014/main" id="{00000000-0008-0000-0100-00006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6" name="Picture 3813" hidden="1">
          <a:extLst>
            <a:ext uri="{FF2B5EF4-FFF2-40B4-BE49-F238E27FC236}">
              <a16:creationId xmlns:a16="http://schemas.microsoft.com/office/drawing/2014/main" id="{00000000-0008-0000-0100-00006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7" name="Picture 3453" hidden="1">
          <a:extLst>
            <a:ext uri="{FF2B5EF4-FFF2-40B4-BE49-F238E27FC236}">
              <a16:creationId xmlns:a16="http://schemas.microsoft.com/office/drawing/2014/main" id="{00000000-0008-0000-0100-00006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8" name="Picture 3458" hidden="1">
          <a:extLst>
            <a:ext uri="{FF2B5EF4-FFF2-40B4-BE49-F238E27FC236}">
              <a16:creationId xmlns:a16="http://schemas.microsoft.com/office/drawing/2014/main" id="{00000000-0008-0000-0100-00006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59" name="Picture 3811" hidden="1">
          <a:extLst>
            <a:ext uri="{FF2B5EF4-FFF2-40B4-BE49-F238E27FC236}">
              <a16:creationId xmlns:a16="http://schemas.microsoft.com/office/drawing/2014/main" id="{00000000-0008-0000-0100-00006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60" name="Picture 3813" hidden="1">
          <a:extLst>
            <a:ext uri="{FF2B5EF4-FFF2-40B4-BE49-F238E27FC236}">
              <a16:creationId xmlns:a16="http://schemas.microsoft.com/office/drawing/2014/main" id="{00000000-0008-0000-0100-00006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1" name="Picture 3393" hidden="1">
          <a:extLst>
            <a:ext uri="{FF2B5EF4-FFF2-40B4-BE49-F238E27FC236}">
              <a16:creationId xmlns:a16="http://schemas.microsoft.com/office/drawing/2014/main" id="{00000000-0008-0000-0100-00006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2" name="Picture 3398" hidden="1">
          <a:extLst>
            <a:ext uri="{FF2B5EF4-FFF2-40B4-BE49-F238E27FC236}">
              <a16:creationId xmlns:a16="http://schemas.microsoft.com/office/drawing/2014/main" id="{00000000-0008-0000-0100-00006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3" name="Picture 3793" hidden="1">
          <a:extLst>
            <a:ext uri="{FF2B5EF4-FFF2-40B4-BE49-F238E27FC236}">
              <a16:creationId xmlns:a16="http://schemas.microsoft.com/office/drawing/2014/main" id="{00000000-0008-0000-0100-00006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4" name="Picture 3794" hidden="1">
          <a:extLst>
            <a:ext uri="{FF2B5EF4-FFF2-40B4-BE49-F238E27FC236}">
              <a16:creationId xmlns:a16="http://schemas.microsoft.com/office/drawing/2014/main" id="{00000000-0008-0000-0100-00006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5" name="Picture 3795" hidden="1">
          <a:extLst>
            <a:ext uri="{FF2B5EF4-FFF2-40B4-BE49-F238E27FC236}">
              <a16:creationId xmlns:a16="http://schemas.microsoft.com/office/drawing/2014/main" id="{00000000-0008-0000-0100-00006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6" name="Picture 3423" hidden="1">
          <a:extLst>
            <a:ext uri="{FF2B5EF4-FFF2-40B4-BE49-F238E27FC236}">
              <a16:creationId xmlns:a16="http://schemas.microsoft.com/office/drawing/2014/main" id="{00000000-0008-0000-0100-00006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7" name="Picture 3428" hidden="1">
          <a:extLst>
            <a:ext uri="{FF2B5EF4-FFF2-40B4-BE49-F238E27FC236}">
              <a16:creationId xmlns:a16="http://schemas.microsoft.com/office/drawing/2014/main" id="{00000000-0008-0000-0100-00006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8" name="Picture 3802" hidden="1">
          <a:extLst>
            <a:ext uri="{FF2B5EF4-FFF2-40B4-BE49-F238E27FC236}">
              <a16:creationId xmlns:a16="http://schemas.microsoft.com/office/drawing/2014/main" id="{00000000-0008-0000-0100-00007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69" name="Picture 3803" hidden="1">
          <a:extLst>
            <a:ext uri="{FF2B5EF4-FFF2-40B4-BE49-F238E27FC236}">
              <a16:creationId xmlns:a16="http://schemas.microsoft.com/office/drawing/2014/main" id="{00000000-0008-0000-0100-00007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0" name="Picture 3804" hidden="1">
          <a:extLst>
            <a:ext uri="{FF2B5EF4-FFF2-40B4-BE49-F238E27FC236}">
              <a16:creationId xmlns:a16="http://schemas.microsoft.com/office/drawing/2014/main" id="{00000000-0008-0000-0100-00007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1" name="Picture 3463" hidden="1">
          <a:extLst>
            <a:ext uri="{FF2B5EF4-FFF2-40B4-BE49-F238E27FC236}">
              <a16:creationId xmlns:a16="http://schemas.microsoft.com/office/drawing/2014/main" id="{00000000-0008-0000-0100-00007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2" name="Picture 3468" hidden="1">
          <a:extLst>
            <a:ext uri="{FF2B5EF4-FFF2-40B4-BE49-F238E27FC236}">
              <a16:creationId xmlns:a16="http://schemas.microsoft.com/office/drawing/2014/main" id="{00000000-0008-0000-0100-00007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3" name="Picture 3814" hidden="1">
          <a:extLst>
            <a:ext uri="{FF2B5EF4-FFF2-40B4-BE49-F238E27FC236}">
              <a16:creationId xmlns:a16="http://schemas.microsoft.com/office/drawing/2014/main" id="{00000000-0008-0000-0100-00007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4" name="Picture 3815" hidden="1">
          <a:extLst>
            <a:ext uri="{FF2B5EF4-FFF2-40B4-BE49-F238E27FC236}">
              <a16:creationId xmlns:a16="http://schemas.microsoft.com/office/drawing/2014/main" id="{00000000-0008-0000-0100-00007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5" name="Picture 3816" hidden="1">
          <a:extLst>
            <a:ext uri="{FF2B5EF4-FFF2-40B4-BE49-F238E27FC236}">
              <a16:creationId xmlns:a16="http://schemas.microsoft.com/office/drawing/2014/main" id="{00000000-0008-0000-0100-00007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6" name="Picture 3453" hidden="1">
          <a:extLst>
            <a:ext uri="{FF2B5EF4-FFF2-40B4-BE49-F238E27FC236}">
              <a16:creationId xmlns:a16="http://schemas.microsoft.com/office/drawing/2014/main" id="{00000000-0008-0000-0100-00007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7" name="Picture 3458" hidden="1">
          <a:extLst>
            <a:ext uri="{FF2B5EF4-FFF2-40B4-BE49-F238E27FC236}">
              <a16:creationId xmlns:a16="http://schemas.microsoft.com/office/drawing/2014/main" id="{00000000-0008-0000-0100-00007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8" name="Picture 3811" hidden="1">
          <a:extLst>
            <a:ext uri="{FF2B5EF4-FFF2-40B4-BE49-F238E27FC236}">
              <a16:creationId xmlns:a16="http://schemas.microsoft.com/office/drawing/2014/main" id="{00000000-0008-0000-0100-00007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79" name="Picture 3812" hidden="1">
          <a:extLst>
            <a:ext uri="{FF2B5EF4-FFF2-40B4-BE49-F238E27FC236}">
              <a16:creationId xmlns:a16="http://schemas.microsoft.com/office/drawing/2014/main" id="{00000000-0008-0000-0100-00007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0" name="Picture 3813" hidden="1">
          <a:extLst>
            <a:ext uri="{FF2B5EF4-FFF2-40B4-BE49-F238E27FC236}">
              <a16:creationId xmlns:a16="http://schemas.microsoft.com/office/drawing/2014/main" id="{00000000-0008-0000-0100-00007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1" name="Picture 3453" hidden="1">
          <a:extLst>
            <a:ext uri="{FF2B5EF4-FFF2-40B4-BE49-F238E27FC236}">
              <a16:creationId xmlns:a16="http://schemas.microsoft.com/office/drawing/2014/main" id="{00000000-0008-0000-0100-00007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2" name="Picture 3458" hidden="1">
          <a:extLst>
            <a:ext uri="{FF2B5EF4-FFF2-40B4-BE49-F238E27FC236}">
              <a16:creationId xmlns:a16="http://schemas.microsoft.com/office/drawing/2014/main" id="{00000000-0008-0000-0100-00007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3" name="Picture 3811" hidden="1">
          <a:extLst>
            <a:ext uri="{FF2B5EF4-FFF2-40B4-BE49-F238E27FC236}">
              <a16:creationId xmlns:a16="http://schemas.microsoft.com/office/drawing/2014/main" id="{00000000-0008-0000-0100-00007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4" name="Picture 3812" hidden="1">
          <a:extLst>
            <a:ext uri="{FF2B5EF4-FFF2-40B4-BE49-F238E27FC236}">
              <a16:creationId xmlns:a16="http://schemas.microsoft.com/office/drawing/2014/main" id="{00000000-0008-0000-0100-00008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5" name="Picture 3813" hidden="1">
          <a:extLst>
            <a:ext uri="{FF2B5EF4-FFF2-40B4-BE49-F238E27FC236}">
              <a16:creationId xmlns:a16="http://schemas.microsoft.com/office/drawing/2014/main" id="{00000000-0008-0000-0100-00008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6" name="Picture 3453" hidden="1">
          <a:extLst>
            <a:ext uri="{FF2B5EF4-FFF2-40B4-BE49-F238E27FC236}">
              <a16:creationId xmlns:a16="http://schemas.microsoft.com/office/drawing/2014/main" id="{00000000-0008-0000-0100-00008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7" name="Picture 3458" hidden="1">
          <a:extLst>
            <a:ext uri="{FF2B5EF4-FFF2-40B4-BE49-F238E27FC236}">
              <a16:creationId xmlns:a16="http://schemas.microsoft.com/office/drawing/2014/main" id="{00000000-0008-0000-0100-00008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8" name="Picture 3811" hidden="1">
          <a:extLst>
            <a:ext uri="{FF2B5EF4-FFF2-40B4-BE49-F238E27FC236}">
              <a16:creationId xmlns:a16="http://schemas.microsoft.com/office/drawing/2014/main" id="{00000000-0008-0000-0100-00008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89" name="Picture 3812" hidden="1">
          <a:extLst>
            <a:ext uri="{FF2B5EF4-FFF2-40B4-BE49-F238E27FC236}">
              <a16:creationId xmlns:a16="http://schemas.microsoft.com/office/drawing/2014/main" id="{00000000-0008-0000-0100-00008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0" name="Picture 3813" hidden="1">
          <a:extLst>
            <a:ext uri="{FF2B5EF4-FFF2-40B4-BE49-F238E27FC236}">
              <a16:creationId xmlns:a16="http://schemas.microsoft.com/office/drawing/2014/main" id="{00000000-0008-0000-0100-00008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1" name="Picture 3453" hidden="1">
          <a:extLst>
            <a:ext uri="{FF2B5EF4-FFF2-40B4-BE49-F238E27FC236}">
              <a16:creationId xmlns:a16="http://schemas.microsoft.com/office/drawing/2014/main" id="{00000000-0008-0000-0100-00008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2" name="Picture 3458" hidden="1">
          <a:extLst>
            <a:ext uri="{FF2B5EF4-FFF2-40B4-BE49-F238E27FC236}">
              <a16:creationId xmlns:a16="http://schemas.microsoft.com/office/drawing/2014/main" id="{00000000-0008-0000-0100-00008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3" name="Picture 3811" hidden="1">
          <a:extLst>
            <a:ext uri="{FF2B5EF4-FFF2-40B4-BE49-F238E27FC236}">
              <a16:creationId xmlns:a16="http://schemas.microsoft.com/office/drawing/2014/main" id="{00000000-0008-0000-0100-00008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4" name="Picture 3812" hidden="1">
          <a:extLst>
            <a:ext uri="{FF2B5EF4-FFF2-40B4-BE49-F238E27FC236}">
              <a16:creationId xmlns:a16="http://schemas.microsoft.com/office/drawing/2014/main" id="{00000000-0008-0000-0100-00008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5" name="Picture 3813" hidden="1">
          <a:extLst>
            <a:ext uri="{FF2B5EF4-FFF2-40B4-BE49-F238E27FC236}">
              <a16:creationId xmlns:a16="http://schemas.microsoft.com/office/drawing/2014/main" id="{00000000-0008-0000-0100-00008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6" name="Picture 3453" hidden="1">
          <a:extLst>
            <a:ext uri="{FF2B5EF4-FFF2-40B4-BE49-F238E27FC236}">
              <a16:creationId xmlns:a16="http://schemas.microsoft.com/office/drawing/2014/main" id="{00000000-0008-0000-0100-00008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7" name="Picture 3458" hidden="1">
          <a:extLst>
            <a:ext uri="{FF2B5EF4-FFF2-40B4-BE49-F238E27FC236}">
              <a16:creationId xmlns:a16="http://schemas.microsoft.com/office/drawing/2014/main" id="{00000000-0008-0000-0100-00008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7998" name="Picture 3811" hidden="1">
          <a:extLst>
            <a:ext uri="{FF2B5EF4-FFF2-40B4-BE49-F238E27FC236}">
              <a16:creationId xmlns:a16="http://schemas.microsoft.com/office/drawing/2014/main" id="{00000000-0008-0000-0100-00008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7999" name="Picture 3393" hidden="1">
          <a:extLst>
            <a:ext uri="{FF2B5EF4-FFF2-40B4-BE49-F238E27FC236}">
              <a16:creationId xmlns:a16="http://schemas.microsoft.com/office/drawing/2014/main" id="{00000000-0008-0000-0100-00008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0" name="Picture 3398" hidden="1">
          <a:extLst>
            <a:ext uri="{FF2B5EF4-FFF2-40B4-BE49-F238E27FC236}">
              <a16:creationId xmlns:a16="http://schemas.microsoft.com/office/drawing/2014/main" id="{00000000-0008-0000-0100-00009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1" name="Picture 3793" hidden="1">
          <a:extLst>
            <a:ext uri="{FF2B5EF4-FFF2-40B4-BE49-F238E27FC236}">
              <a16:creationId xmlns:a16="http://schemas.microsoft.com/office/drawing/2014/main" id="{00000000-0008-0000-0100-00009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2" name="Picture 3794" hidden="1">
          <a:extLst>
            <a:ext uri="{FF2B5EF4-FFF2-40B4-BE49-F238E27FC236}">
              <a16:creationId xmlns:a16="http://schemas.microsoft.com/office/drawing/2014/main" id="{00000000-0008-0000-0100-00009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3" name="Picture 3795" hidden="1">
          <a:extLst>
            <a:ext uri="{FF2B5EF4-FFF2-40B4-BE49-F238E27FC236}">
              <a16:creationId xmlns:a16="http://schemas.microsoft.com/office/drawing/2014/main" id="{00000000-0008-0000-0100-00009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4" name="Picture 3423" hidden="1">
          <a:extLst>
            <a:ext uri="{FF2B5EF4-FFF2-40B4-BE49-F238E27FC236}">
              <a16:creationId xmlns:a16="http://schemas.microsoft.com/office/drawing/2014/main" id="{00000000-0008-0000-0100-00009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5" name="Picture 3428" hidden="1">
          <a:extLst>
            <a:ext uri="{FF2B5EF4-FFF2-40B4-BE49-F238E27FC236}">
              <a16:creationId xmlns:a16="http://schemas.microsoft.com/office/drawing/2014/main" id="{00000000-0008-0000-0100-00009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6" name="Picture 3802" hidden="1">
          <a:extLst>
            <a:ext uri="{FF2B5EF4-FFF2-40B4-BE49-F238E27FC236}">
              <a16:creationId xmlns:a16="http://schemas.microsoft.com/office/drawing/2014/main" id="{00000000-0008-0000-0100-00009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7" name="Picture 3803" hidden="1">
          <a:extLst>
            <a:ext uri="{FF2B5EF4-FFF2-40B4-BE49-F238E27FC236}">
              <a16:creationId xmlns:a16="http://schemas.microsoft.com/office/drawing/2014/main" id="{00000000-0008-0000-0100-00009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8" name="Picture 3804" hidden="1">
          <a:extLst>
            <a:ext uri="{FF2B5EF4-FFF2-40B4-BE49-F238E27FC236}">
              <a16:creationId xmlns:a16="http://schemas.microsoft.com/office/drawing/2014/main" id="{00000000-0008-0000-0100-00009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09" name="Picture 3463" hidden="1">
          <a:extLst>
            <a:ext uri="{FF2B5EF4-FFF2-40B4-BE49-F238E27FC236}">
              <a16:creationId xmlns:a16="http://schemas.microsoft.com/office/drawing/2014/main" id="{00000000-0008-0000-0100-00009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0" name="Picture 3468" hidden="1">
          <a:extLst>
            <a:ext uri="{FF2B5EF4-FFF2-40B4-BE49-F238E27FC236}">
              <a16:creationId xmlns:a16="http://schemas.microsoft.com/office/drawing/2014/main" id="{00000000-0008-0000-0100-00009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1" name="Picture 3814" hidden="1">
          <a:extLst>
            <a:ext uri="{FF2B5EF4-FFF2-40B4-BE49-F238E27FC236}">
              <a16:creationId xmlns:a16="http://schemas.microsoft.com/office/drawing/2014/main" id="{00000000-0008-0000-0100-00009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2" name="Picture 3815" hidden="1">
          <a:extLst>
            <a:ext uri="{FF2B5EF4-FFF2-40B4-BE49-F238E27FC236}">
              <a16:creationId xmlns:a16="http://schemas.microsoft.com/office/drawing/2014/main" id="{00000000-0008-0000-0100-00009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3" name="Picture 3816" hidden="1">
          <a:extLst>
            <a:ext uri="{FF2B5EF4-FFF2-40B4-BE49-F238E27FC236}">
              <a16:creationId xmlns:a16="http://schemas.microsoft.com/office/drawing/2014/main" id="{00000000-0008-0000-0100-00009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4" name="Picture 3453" hidden="1">
          <a:extLst>
            <a:ext uri="{FF2B5EF4-FFF2-40B4-BE49-F238E27FC236}">
              <a16:creationId xmlns:a16="http://schemas.microsoft.com/office/drawing/2014/main" id="{00000000-0008-0000-0100-00009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5" name="Picture 3458" hidden="1">
          <a:extLst>
            <a:ext uri="{FF2B5EF4-FFF2-40B4-BE49-F238E27FC236}">
              <a16:creationId xmlns:a16="http://schemas.microsoft.com/office/drawing/2014/main" id="{00000000-0008-0000-0100-00009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6" name="Picture 3811" hidden="1">
          <a:extLst>
            <a:ext uri="{FF2B5EF4-FFF2-40B4-BE49-F238E27FC236}">
              <a16:creationId xmlns:a16="http://schemas.microsoft.com/office/drawing/2014/main" id="{00000000-0008-0000-0100-0000A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7" name="Picture 3812" hidden="1">
          <a:extLst>
            <a:ext uri="{FF2B5EF4-FFF2-40B4-BE49-F238E27FC236}">
              <a16:creationId xmlns:a16="http://schemas.microsoft.com/office/drawing/2014/main" id="{00000000-0008-0000-0100-0000A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8" name="Picture 3813" hidden="1">
          <a:extLst>
            <a:ext uri="{FF2B5EF4-FFF2-40B4-BE49-F238E27FC236}">
              <a16:creationId xmlns:a16="http://schemas.microsoft.com/office/drawing/2014/main" id="{00000000-0008-0000-0100-0000A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19" name="Picture 3453" hidden="1">
          <a:extLst>
            <a:ext uri="{FF2B5EF4-FFF2-40B4-BE49-F238E27FC236}">
              <a16:creationId xmlns:a16="http://schemas.microsoft.com/office/drawing/2014/main" id="{00000000-0008-0000-0100-0000A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0" name="Picture 3458" hidden="1">
          <a:extLst>
            <a:ext uri="{FF2B5EF4-FFF2-40B4-BE49-F238E27FC236}">
              <a16:creationId xmlns:a16="http://schemas.microsoft.com/office/drawing/2014/main" id="{00000000-0008-0000-0100-0000A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1" name="Picture 3811" hidden="1">
          <a:extLst>
            <a:ext uri="{FF2B5EF4-FFF2-40B4-BE49-F238E27FC236}">
              <a16:creationId xmlns:a16="http://schemas.microsoft.com/office/drawing/2014/main" id="{00000000-0008-0000-0100-0000A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2" name="Picture 3812" hidden="1">
          <a:extLst>
            <a:ext uri="{FF2B5EF4-FFF2-40B4-BE49-F238E27FC236}">
              <a16:creationId xmlns:a16="http://schemas.microsoft.com/office/drawing/2014/main" id="{00000000-0008-0000-0100-0000A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3" name="Picture 3813" hidden="1">
          <a:extLst>
            <a:ext uri="{FF2B5EF4-FFF2-40B4-BE49-F238E27FC236}">
              <a16:creationId xmlns:a16="http://schemas.microsoft.com/office/drawing/2014/main" id="{00000000-0008-0000-0100-0000A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4" name="Picture 3453" hidden="1">
          <a:extLst>
            <a:ext uri="{FF2B5EF4-FFF2-40B4-BE49-F238E27FC236}">
              <a16:creationId xmlns:a16="http://schemas.microsoft.com/office/drawing/2014/main" id="{00000000-0008-0000-0100-0000A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5" name="Picture 3458" hidden="1">
          <a:extLst>
            <a:ext uri="{FF2B5EF4-FFF2-40B4-BE49-F238E27FC236}">
              <a16:creationId xmlns:a16="http://schemas.microsoft.com/office/drawing/2014/main" id="{00000000-0008-0000-0100-0000A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6" name="Picture 3811" hidden="1">
          <a:extLst>
            <a:ext uri="{FF2B5EF4-FFF2-40B4-BE49-F238E27FC236}">
              <a16:creationId xmlns:a16="http://schemas.microsoft.com/office/drawing/2014/main" id="{00000000-0008-0000-0100-0000A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7" name="Picture 3812" hidden="1">
          <a:extLst>
            <a:ext uri="{FF2B5EF4-FFF2-40B4-BE49-F238E27FC236}">
              <a16:creationId xmlns:a16="http://schemas.microsoft.com/office/drawing/2014/main" id="{00000000-0008-0000-0100-0000A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8" name="Picture 3813" hidden="1">
          <a:extLst>
            <a:ext uri="{FF2B5EF4-FFF2-40B4-BE49-F238E27FC236}">
              <a16:creationId xmlns:a16="http://schemas.microsoft.com/office/drawing/2014/main" id="{00000000-0008-0000-0100-0000A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29" name="Picture 3453" hidden="1">
          <a:extLst>
            <a:ext uri="{FF2B5EF4-FFF2-40B4-BE49-F238E27FC236}">
              <a16:creationId xmlns:a16="http://schemas.microsoft.com/office/drawing/2014/main" id="{00000000-0008-0000-0100-0000A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0" name="Picture 3458" hidden="1">
          <a:extLst>
            <a:ext uri="{FF2B5EF4-FFF2-40B4-BE49-F238E27FC236}">
              <a16:creationId xmlns:a16="http://schemas.microsoft.com/office/drawing/2014/main" id="{00000000-0008-0000-0100-0000A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1" name="Picture 3811" hidden="1">
          <a:extLst>
            <a:ext uri="{FF2B5EF4-FFF2-40B4-BE49-F238E27FC236}">
              <a16:creationId xmlns:a16="http://schemas.microsoft.com/office/drawing/2014/main" id="{00000000-0008-0000-0100-0000A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2" name="Picture 3812" hidden="1">
          <a:extLst>
            <a:ext uri="{FF2B5EF4-FFF2-40B4-BE49-F238E27FC236}">
              <a16:creationId xmlns:a16="http://schemas.microsoft.com/office/drawing/2014/main" id="{00000000-0008-0000-0100-0000B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3" name="Picture 3813" hidden="1">
          <a:extLst>
            <a:ext uri="{FF2B5EF4-FFF2-40B4-BE49-F238E27FC236}">
              <a16:creationId xmlns:a16="http://schemas.microsoft.com/office/drawing/2014/main" id="{00000000-0008-0000-0100-0000B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4" name="Picture 3453" hidden="1">
          <a:extLst>
            <a:ext uri="{FF2B5EF4-FFF2-40B4-BE49-F238E27FC236}">
              <a16:creationId xmlns:a16="http://schemas.microsoft.com/office/drawing/2014/main" id="{00000000-0008-0000-0100-0000B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5" name="Picture 3458" hidden="1">
          <a:extLst>
            <a:ext uri="{FF2B5EF4-FFF2-40B4-BE49-F238E27FC236}">
              <a16:creationId xmlns:a16="http://schemas.microsoft.com/office/drawing/2014/main" id="{00000000-0008-0000-0100-0000B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6" name="Picture 3811" hidden="1">
          <a:extLst>
            <a:ext uri="{FF2B5EF4-FFF2-40B4-BE49-F238E27FC236}">
              <a16:creationId xmlns:a16="http://schemas.microsoft.com/office/drawing/2014/main" id="{00000000-0008-0000-0100-0000B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7" name="Picture 3812" hidden="1">
          <a:extLst>
            <a:ext uri="{FF2B5EF4-FFF2-40B4-BE49-F238E27FC236}">
              <a16:creationId xmlns:a16="http://schemas.microsoft.com/office/drawing/2014/main" id="{00000000-0008-0000-0100-0000B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8" name="Picture 3813" hidden="1">
          <a:extLst>
            <a:ext uri="{FF2B5EF4-FFF2-40B4-BE49-F238E27FC236}">
              <a16:creationId xmlns:a16="http://schemas.microsoft.com/office/drawing/2014/main" id="{00000000-0008-0000-0100-0000B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39" name="Picture 3383" hidden="1">
          <a:extLst>
            <a:ext uri="{FF2B5EF4-FFF2-40B4-BE49-F238E27FC236}">
              <a16:creationId xmlns:a16="http://schemas.microsoft.com/office/drawing/2014/main" id="{00000000-0008-0000-0100-0000B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40" name="Picture 3388" hidden="1">
          <a:extLst>
            <a:ext uri="{FF2B5EF4-FFF2-40B4-BE49-F238E27FC236}">
              <a16:creationId xmlns:a16="http://schemas.microsoft.com/office/drawing/2014/main" id="{00000000-0008-0000-0100-0000B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41" name="Picture 3790" hidden="1">
          <a:extLst>
            <a:ext uri="{FF2B5EF4-FFF2-40B4-BE49-F238E27FC236}">
              <a16:creationId xmlns:a16="http://schemas.microsoft.com/office/drawing/2014/main" id="{00000000-0008-0000-0100-0000B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042" name="Picture 3791" hidden="1">
          <a:extLst>
            <a:ext uri="{FF2B5EF4-FFF2-40B4-BE49-F238E27FC236}">
              <a16:creationId xmlns:a16="http://schemas.microsoft.com/office/drawing/2014/main" id="{00000000-0008-0000-0100-0000B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43" name="Picture 3393" hidden="1">
          <a:extLst>
            <a:ext uri="{FF2B5EF4-FFF2-40B4-BE49-F238E27FC236}">
              <a16:creationId xmlns:a16="http://schemas.microsoft.com/office/drawing/2014/main" id="{00000000-0008-0000-0100-0000B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44" name="Picture 3398" hidden="1">
          <a:extLst>
            <a:ext uri="{FF2B5EF4-FFF2-40B4-BE49-F238E27FC236}">
              <a16:creationId xmlns:a16="http://schemas.microsoft.com/office/drawing/2014/main" id="{00000000-0008-0000-0100-0000B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45" name="Picture 3793" hidden="1">
          <a:extLst>
            <a:ext uri="{FF2B5EF4-FFF2-40B4-BE49-F238E27FC236}">
              <a16:creationId xmlns:a16="http://schemas.microsoft.com/office/drawing/2014/main" id="{00000000-0008-0000-0100-0000B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46" name="Picture 3794" hidden="1">
          <a:extLst>
            <a:ext uri="{FF2B5EF4-FFF2-40B4-BE49-F238E27FC236}">
              <a16:creationId xmlns:a16="http://schemas.microsoft.com/office/drawing/2014/main" id="{00000000-0008-0000-0100-0000B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47" name="Picture 3795" hidden="1">
          <a:extLst>
            <a:ext uri="{FF2B5EF4-FFF2-40B4-BE49-F238E27FC236}">
              <a16:creationId xmlns:a16="http://schemas.microsoft.com/office/drawing/2014/main" id="{00000000-0008-0000-0100-0000B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48" name="Picture 3423" hidden="1">
          <a:extLst>
            <a:ext uri="{FF2B5EF4-FFF2-40B4-BE49-F238E27FC236}">
              <a16:creationId xmlns:a16="http://schemas.microsoft.com/office/drawing/2014/main" id="{00000000-0008-0000-0100-0000C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49" name="Picture 3428" hidden="1">
          <a:extLst>
            <a:ext uri="{FF2B5EF4-FFF2-40B4-BE49-F238E27FC236}">
              <a16:creationId xmlns:a16="http://schemas.microsoft.com/office/drawing/2014/main" id="{00000000-0008-0000-0100-0000C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0" name="Picture 3802" hidden="1">
          <a:extLst>
            <a:ext uri="{FF2B5EF4-FFF2-40B4-BE49-F238E27FC236}">
              <a16:creationId xmlns:a16="http://schemas.microsoft.com/office/drawing/2014/main" id="{00000000-0008-0000-0100-0000C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1" name="Picture 3803" hidden="1">
          <a:extLst>
            <a:ext uri="{FF2B5EF4-FFF2-40B4-BE49-F238E27FC236}">
              <a16:creationId xmlns:a16="http://schemas.microsoft.com/office/drawing/2014/main" id="{00000000-0008-0000-0100-0000C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2" name="Picture 3804" hidden="1">
          <a:extLst>
            <a:ext uri="{FF2B5EF4-FFF2-40B4-BE49-F238E27FC236}">
              <a16:creationId xmlns:a16="http://schemas.microsoft.com/office/drawing/2014/main" id="{00000000-0008-0000-0100-0000C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3" name="Picture 3463" hidden="1">
          <a:extLst>
            <a:ext uri="{FF2B5EF4-FFF2-40B4-BE49-F238E27FC236}">
              <a16:creationId xmlns:a16="http://schemas.microsoft.com/office/drawing/2014/main" id="{00000000-0008-0000-0100-0000C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4" name="Picture 3468" hidden="1">
          <a:extLst>
            <a:ext uri="{FF2B5EF4-FFF2-40B4-BE49-F238E27FC236}">
              <a16:creationId xmlns:a16="http://schemas.microsoft.com/office/drawing/2014/main" id="{00000000-0008-0000-0100-0000C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5" name="Picture 3814" hidden="1">
          <a:extLst>
            <a:ext uri="{FF2B5EF4-FFF2-40B4-BE49-F238E27FC236}">
              <a16:creationId xmlns:a16="http://schemas.microsoft.com/office/drawing/2014/main" id="{00000000-0008-0000-0100-0000C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6" name="Picture 3815" hidden="1">
          <a:extLst>
            <a:ext uri="{FF2B5EF4-FFF2-40B4-BE49-F238E27FC236}">
              <a16:creationId xmlns:a16="http://schemas.microsoft.com/office/drawing/2014/main" id="{00000000-0008-0000-0100-0000C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7" name="Picture 3816" hidden="1">
          <a:extLst>
            <a:ext uri="{FF2B5EF4-FFF2-40B4-BE49-F238E27FC236}">
              <a16:creationId xmlns:a16="http://schemas.microsoft.com/office/drawing/2014/main" id="{00000000-0008-0000-0100-0000C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8" name="Picture 3453" hidden="1">
          <a:extLst>
            <a:ext uri="{FF2B5EF4-FFF2-40B4-BE49-F238E27FC236}">
              <a16:creationId xmlns:a16="http://schemas.microsoft.com/office/drawing/2014/main" id="{00000000-0008-0000-0100-0000C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59" name="Picture 3458" hidden="1">
          <a:extLst>
            <a:ext uri="{FF2B5EF4-FFF2-40B4-BE49-F238E27FC236}">
              <a16:creationId xmlns:a16="http://schemas.microsoft.com/office/drawing/2014/main" id="{00000000-0008-0000-0100-0000C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0" name="Picture 3811" hidden="1">
          <a:extLst>
            <a:ext uri="{FF2B5EF4-FFF2-40B4-BE49-F238E27FC236}">
              <a16:creationId xmlns:a16="http://schemas.microsoft.com/office/drawing/2014/main" id="{00000000-0008-0000-0100-0000C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1" name="Picture 3812" hidden="1">
          <a:extLst>
            <a:ext uri="{FF2B5EF4-FFF2-40B4-BE49-F238E27FC236}">
              <a16:creationId xmlns:a16="http://schemas.microsoft.com/office/drawing/2014/main" id="{00000000-0008-0000-0100-0000C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2" name="Picture 3813" hidden="1">
          <a:extLst>
            <a:ext uri="{FF2B5EF4-FFF2-40B4-BE49-F238E27FC236}">
              <a16:creationId xmlns:a16="http://schemas.microsoft.com/office/drawing/2014/main" id="{00000000-0008-0000-0100-0000C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3" name="Picture 3453" hidden="1">
          <a:extLst>
            <a:ext uri="{FF2B5EF4-FFF2-40B4-BE49-F238E27FC236}">
              <a16:creationId xmlns:a16="http://schemas.microsoft.com/office/drawing/2014/main" id="{00000000-0008-0000-0100-0000C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4" name="Picture 3458" hidden="1">
          <a:extLst>
            <a:ext uri="{FF2B5EF4-FFF2-40B4-BE49-F238E27FC236}">
              <a16:creationId xmlns:a16="http://schemas.microsoft.com/office/drawing/2014/main" id="{00000000-0008-0000-0100-0000D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5" name="Picture 3811" hidden="1">
          <a:extLst>
            <a:ext uri="{FF2B5EF4-FFF2-40B4-BE49-F238E27FC236}">
              <a16:creationId xmlns:a16="http://schemas.microsoft.com/office/drawing/2014/main" id="{00000000-0008-0000-0100-0000D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6" name="Picture 3812" hidden="1">
          <a:extLst>
            <a:ext uri="{FF2B5EF4-FFF2-40B4-BE49-F238E27FC236}">
              <a16:creationId xmlns:a16="http://schemas.microsoft.com/office/drawing/2014/main" id="{00000000-0008-0000-0100-0000D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7" name="Picture 3813" hidden="1">
          <a:extLst>
            <a:ext uri="{FF2B5EF4-FFF2-40B4-BE49-F238E27FC236}">
              <a16:creationId xmlns:a16="http://schemas.microsoft.com/office/drawing/2014/main" id="{00000000-0008-0000-0100-0000D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8" name="Picture 3453" hidden="1">
          <a:extLst>
            <a:ext uri="{FF2B5EF4-FFF2-40B4-BE49-F238E27FC236}">
              <a16:creationId xmlns:a16="http://schemas.microsoft.com/office/drawing/2014/main" id="{00000000-0008-0000-0100-0000D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69" name="Picture 3458" hidden="1">
          <a:extLst>
            <a:ext uri="{FF2B5EF4-FFF2-40B4-BE49-F238E27FC236}">
              <a16:creationId xmlns:a16="http://schemas.microsoft.com/office/drawing/2014/main" id="{00000000-0008-0000-0100-0000D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0" name="Picture 3811" hidden="1">
          <a:extLst>
            <a:ext uri="{FF2B5EF4-FFF2-40B4-BE49-F238E27FC236}">
              <a16:creationId xmlns:a16="http://schemas.microsoft.com/office/drawing/2014/main" id="{00000000-0008-0000-0100-0000D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1" name="Picture 3812" hidden="1">
          <a:extLst>
            <a:ext uri="{FF2B5EF4-FFF2-40B4-BE49-F238E27FC236}">
              <a16:creationId xmlns:a16="http://schemas.microsoft.com/office/drawing/2014/main" id="{00000000-0008-0000-0100-0000D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2" name="Picture 3813" hidden="1">
          <a:extLst>
            <a:ext uri="{FF2B5EF4-FFF2-40B4-BE49-F238E27FC236}">
              <a16:creationId xmlns:a16="http://schemas.microsoft.com/office/drawing/2014/main" id="{00000000-0008-0000-0100-0000D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3" name="Picture 3453" hidden="1">
          <a:extLst>
            <a:ext uri="{FF2B5EF4-FFF2-40B4-BE49-F238E27FC236}">
              <a16:creationId xmlns:a16="http://schemas.microsoft.com/office/drawing/2014/main" id="{00000000-0008-0000-0100-0000D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4" name="Picture 3458" hidden="1">
          <a:extLst>
            <a:ext uri="{FF2B5EF4-FFF2-40B4-BE49-F238E27FC236}">
              <a16:creationId xmlns:a16="http://schemas.microsoft.com/office/drawing/2014/main" id="{00000000-0008-0000-0100-0000D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5" name="Picture 3811" hidden="1">
          <a:extLst>
            <a:ext uri="{FF2B5EF4-FFF2-40B4-BE49-F238E27FC236}">
              <a16:creationId xmlns:a16="http://schemas.microsoft.com/office/drawing/2014/main" id="{00000000-0008-0000-0100-0000D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6" name="Picture 3812" hidden="1">
          <a:extLst>
            <a:ext uri="{FF2B5EF4-FFF2-40B4-BE49-F238E27FC236}">
              <a16:creationId xmlns:a16="http://schemas.microsoft.com/office/drawing/2014/main" id="{00000000-0008-0000-0100-0000D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7" name="Picture 3813" hidden="1">
          <a:extLst>
            <a:ext uri="{FF2B5EF4-FFF2-40B4-BE49-F238E27FC236}">
              <a16:creationId xmlns:a16="http://schemas.microsoft.com/office/drawing/2014/main" id="{00000000-0008-0000-0100-0000D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8" name="Picture 3453" hidden="1">
          <a:extLst>
            <a:ext uri="{FF2B5EF4-FFF2-40B4-BE49-F238E27FC236}">
              <a16:creationId xmlns:a16="http://schemas.microsoft.com/office/drawing/2014/main" id="{00000000-0008-0000-0100-0000D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79" name="Picture 3458" hidden="1">
          <a:extLst>
            <a:ext uri="{FF2B5EF4-FFF2-40B4-BE49-F238E27FC236}">
              <a16:creationId xmlns:a16="http://schemas.microsoft.com/office/drawing/2014/main" id="{00000000-0008-0000-0100-0000D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080" name="Picture 3811" hidden="1">
          <a:extLst>
            <a:ext uri="{FF2B5EF4-FFF2-40B4-BE49-F238E27FC236}">
              <a16:creationId xmlns:a16="http://schemas.microsoft.com/office/drawing/2014/main" id="{00000000-0008-0000-0100-0000E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1" name="Picture 3393" hidden="1">
          <a:extLst>
            <a:ext uri="{FF2B5EF4-FFF2-40B4-BE49-F238E27FC236}">
              <a16:creationId xmlns:a16="http://schemas.microsoft.com/office/drawing/2014/main" id="{00000000-0008-0000-0100-0000E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2" name="Picture 3398" hidden="1">
          <a:extLst>
            <a:ext uri="{FF2B5EF4-FFF2-40B4-BE49-F238E27FC236}">
              <a16:creationId xmlns:a16="http://schemas.microsoft.com/office/drawing/2014/main" id="{00000000-0008-0000-0100-0000E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3" name="Picture 3793" hidden="1">
          <a:extLst>
            <a:ext uri="{FF2B5EF4-FFF2-40B4-BE49-F238E27FC236}">
              <a16:creationId xmlns:a16="http://schemas.microsoft.com/office/drawing/2014/main" id="{00000000-0008-0000-0100-0000E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4" name="Picture 3794" hidden="1">
          <a:extLst>
            <a:ext uri="{FF2B5EF4-FFF2-40B4-BE49-F238E27FC236}">
              <a16:creationId xmlns:a16="http://schemas.microsoft.com/office/drawing/2014/main" id="{00000000-0008-0000-0100-0000E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5" name="Picture 3795" hidden="1">
          <a:extLst>
            <a:ext uri="{FF2B5EF4-FFF2-40B4-BE49-F238E27FC236}">
              <a16:creationId xmlns:a16="http://schemas.microsoft.com/office/drawing/2014/main" id="{00000000-0008-0000-0100-0000E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6" name="Picture 3423" hidden="1">
          <a:extLst>
            <a:ext uri="{FF2B5EF4-FFF2-40B4-BE49-F238E27FC236}">
              <a16:creationId xmlns:a16="http://schemas.microsoft.com/office/drawing/2014/main" id="{00000000-0008-0000-0100-0000E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7" name="Picture 3428" hidden="1">
          <a:extLst>
            <a:ext uri="{FF2B5EF4-FFF2-40B4-BE49-F238E27FC236}">
              <a16:creationId xmlns:a16="http://schemas.microsoft.com/office/drawing/2014/main" id="{00000000-0008-0000-0100-0000E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8" name="Picture 3802" hidden="1">
          <a:extLst>
            <a:ext uri="{FF2B5EF4-FFF2-40B4-BE49-F238E27FC236}">
              <a16:creationId xmlns:a16="http://schemas.microsoft.com/office/drawing/2014/main" id="{00000000-0008-0000-0100-0000E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89" name="Picture 3803" hidden="1">
          <a:extLst>
            <a:ext uri="{FF2B5EF4-FFF2-40B4-BE49-F238E27FC236}">
              <a16:creationId xmlns:a16="http://schemas.microsoft.com/office/drawing/2014/main" id="{00000000-0008-0000-0100-0000E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0" name="Picture 3804" hidden="1">
          <a:extLst>
            <a:ext uri="{FF2B5EF4-FFF2-40B4-BE49-F238E27FC236}">
              <a16:creationId xmlns:a16="http://schemas.microsoft.com/office/drawing/2014/main" id="{00000000-0008-0000-0100-0000E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1" name="Picture 3463" hidden="1">
          <a:extLst>
            <a:ext uri="{FF2B5EF4-FFF2-40B4-BE49-F238E27FC236}">
              <a16:creationId xmlns:a16="http://schemas.microsoft.com/office/drawing/2014/main" id="{00000000-0008-0000-0100-0000E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2" name="Picture 3468" hidden="1">
          <a:extLst>
            <a:ext uri="{FF2B5EF4-FFF2-40B4-BE49-F238E27FC236}">
              <a16:creationId xmlns:a16="http://schemas.microsoft.com/office/drawing/2014/main" id="{00000000-0008-0000-0100-0000E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3" name="Picture 3814" hidden="1">
          <a:extLst>
            <a:ext uri="{FF2B5EF4-FFF2-40B4-BE49-F238E27FC236}">
              <a16:creationId xmlns:a16="http://schemas.microsoft.com/office/drawing/2014/main" id="{00000000-0008-0000-0100-0000E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4" name="Picture 3815" hidden="1">
          <a:extLst>
            <a:ext uri="{FF2B5EF4-FFF2-40B4-BE49-F238E27FC236}">
              <a16:creationId xmlns:a16="http://schemas.microsoft.com/office/drawing/2014/main" id="{00000000-0008-0000-0100-0000E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5" name="Picture 3816" hidden="1">
          <a:extLst>
            <a:ext uri="{FF2B5EF4-FFF2-40B4-BE49-F238E27FC236}">
              <a16:creationId xmlns:a16="http://schemas.microsoft.com/office/drawing/2014/main" id="{00000000-0008-0000-0100-0000E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6" name="Picture 3453" hidden="1">
          <a:extLst>
            <a:ext uri="{FF2B5EF4-FFF2-40B4-BE49-F238E27FC236}">
              <a16:creationId xmlns:a16="http://schemas.microsoft.com/office/drawing/2014/main" id="{00000000-0008-0000-0100-0000F0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7" name="Picture 3458" hidden="1">
          <a:extLst>
            <a:ext uri="{FF2B5EF4-FFF2-40B4-BE49-F238E27FC236}">
              <a16:creationId xmlns:a16="http://schemas.microsoft.com/office/drawing/2014/main" id="{00000000-0008-0000-0100-0000F1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8" name="Picture 3811" hidden="1">
          <a:extLst>
            <a:ext uri="{FF2B5EF4-FFF2-40B4-BE49-F238E27FC236}">
              <a16:creationId xmlns:a16="http://schemas.microsoft.com/office/drawing/2014/main" id="{00000000-0008-0000-0100-0000F2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099" name="Picture 3812" hidden="1">
          <a:extLst>
            <a:ext uri="{FF2B5EF4-FFF2-40B4-BE49-F238E27FC236}">
              <a16:creationId xmlns:a16="http://schemas.microsoft.com/office/drawing/2014/main" id="{00000000-0008-0000-0100-0000F3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0" name="Picture 3813" hidden="1">
          <a:extLst>
            <a:ext uri="{FF2B5EF4-FFF2-40B4-BE49-F238E27FC236}">
              <a16:creationId xmlns:a16="http://schemas.microsoft.com/office/drawing/2014/main" id="{00000000-0008-0000-0100-0000F4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1" name="Picture 3453" hidden="1">
          <a:extLst>
            <a:ext uri="{FF2B5EF4-FFF2-40B4-BE49-F238E27FC236}">
              <a16:creationId xmlns:a16="http://schemas.microsoft.com/office/drawing/2014/main" id="{00000000-0008-0000-0100-0000F5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2" name="Picture 3458" hidden="1">
          <a:extLst>
            <a:ext uri="{FF2B5EF4-FFF2-40B4-BE49-F238E27FC236}">
              <a16:creationId xmlns:a16="http://schemas.microsoft.com/office/drawing/2014/main" id="{00000000-0008-0000-0100-0000F6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3" name="Picture 3393" hidden="1">
          <a:extLst>
            <a:ext uri="{FF2B5EF4-FFF2-40B4-BE49-F238E27FC236}">
              <a16:creationId xmlns:a16="http://schemas.microsoft.com/office/drawing/2014/main" id="{00000000-0008-0000-0100-0000F7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4" name="Picture 3398" hidden="1">
          <a:extLst>
            <a:ext uri="{FF2B5EF4-FFF2-40B4-BE49-F238E27FC236}">
              <a16:creationId xmlns:a16="http://schemas.microsoft.com/office/drawing/2014/main" id="{00000000-0008-0000-0100-0000F8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5" name="Picture 3793" hidden="1">
          <a:extLst>
            <a:ext uri="{FF2B5EF4-FFF2-40B4-BE49-F238E27FC236}">
              <a16:creationId xmlns:a16="http://schemas.microsoft.com/office/drawing/2014/main" id="{00000000-0008-0000-0100-0000F9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6" name="Picture 3794" hidden="1">
          <a:extLst>
            <a:ext uri="{FF2B5EF4-FFF2-40B4-BE49-F238E27FC236}">
              <a16:creationId xmlns:a16="http://schemas.microsoft.com/office/drawing/2014/main" id="{00000000-0008-0000-0100-0000FA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7" name="Picture 3795" hidden="1">
          <a:extLst>
            <a:ext uri="{FF2B5EF4-FFF2-40B4-BE49-F238E27FC236}">
              <a16:creationId xmlns:a16="http://schemas.microsoft.com/office/drawing/2014/main" id="{00000000-0008-0000-0100-0000FB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8" name="Picture 3423" hidden="1">
          <a:extLst>
            <a:ext uri="{FF2B5EF4-FFF2-40B4-BE49-F238E27FC236}">
              <a16:creationId xmlns:a16="http://schemas.microsoft.com/office/drawing/2014/main" id="{00000000-0008-0000-0100-0000FC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09" name="Picture 3428" hidden="1">
          <a:extLst>
            <a:ext uri="{FF2B5EF4-FFF2-40B4-BE49-F238E27FC236}">
              <a16:creationId xmlns:a16="http://schemas.microsoft.com/office/drawing/2014/main" id="{00000000-0008-0000-0100-0000FD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0" name="Picture 3802" hidden="1">
          <a:extLst>
            <a:ext uri="{FF2B5EF4-FFF2-40B4-BE49-F238E27FC236}">
              <a16:creationId xmlns:a16="http://schemas.microsoft.com/office/drawing/2014/main" id="{00000000-0008-0000-0100-0000FE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1" name="Picture 3803" hidden="1">
          <a:extLst>
            <a:ext uri="{FF2B5EF4-FFF2-40B4-BE49-F238E27FC236}">
              <a16:creationId xmlns:a16="http://schemas.microsoft.com/office/drawing/2014/main" id="{00000000-0008-0000-0100-0000FF1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2" name="Picture 3804" hidden="1">
          <a:extLst>
            <a:ext uri="{FF2B5EF4-FFF2-40B4-BE49-F238E27FC236}">
              <a16:creationId xmlns:a16="http://schemas.microsoft.com/office/drawing/2014/main" id="{00000000-0008-0000-0100-00000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3" name="Picture 3463" hidden="1">
          <a:extLst>
            <a:ext uri="{FF2B5EF4-FFF2-40B4-BE49-F238E27FC236}">
              <a16:creationId xmlns:a16="http://schemas.microsoft.com/office/drawing/2014/main" id="{00000000-0008-0000-0100-00000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4" name="Picture 3468" hidden="1">
          <a:extLst>
            <a:ext uri="{FF2B5EF4-FFF2-40B4-BE49-F238E27FC236}">
              <a16:creationId xmlns:a16="http://schemas.microsoft.com/office/drawing/2014/main" id="{00000000-0008-0000-0100-00000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5" name="Picture 3814" hidden="1">
          <a:extLst>
            <a:ext uri="{FF2B5EF4-FFF2-40B4-BE49-F238E27FC236}">
              <a16:creationId xmlns:a16="http://schemas.microsoft.com/office/drawing/2014/main" id="{00000000-0008-0000-0100-00000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6" name="Picture 3815" hidden="1">
          <a:extLst>
            <a:ext uri="{FF2B5EF4-FFF2-40B4-BE49-F238E27FC236}">
              <a16:creationId xmlns:a16="http://schemas.microsoft.com/office/drawing/2014/main" id="{00000000-0008-0000-0100-00000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7" name="Picture 3816" hidden="1">
          <a:extLst>
            <a:ext uri="{FF2B5EF4-FFF2-40B4-BE49-F238E27FC236}">
              <a16:creationId xmlns:a16="http://schemas.microsoft.com/office/drawing/2014/main" id="{00000000-0008-0000-0100-00000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8" name="Picture 3453" hidden="1">
          <a:extLst>
            <a:ext uri="{FF2B5EF4-FFF2-40B4-BE49-F238E27FC236}">
              <a16:creationId xmlns:a16="http://schemas.microsoft.com/office/drawing/2014/main" id="{00000000-0008-0000-0100-00000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19" name="Picture 3458" hidden="1">
          <a:extLst>
            <a:ext uri="{FF2B5EF4-FFF2-40B4-BE49-F238E27FC236}">
              <a16:creationId xmlns:a16="http://schemas.microsoft.com/office/drawing/2014/main" id="{00000000-0008-0000-0100-00000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0" name="Picture 3811" hidden="1">
          <a:extLst>
            <a:ext uri="{FF2B5EF4-FFF2-40B4-BE49-F238E27FC236}">
              <a16:creationId xmlns:a16="http://schemas.microsoft.com/office/drawing/2014/main" id="{00000000-0008-0000-0100-00000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1" name="Picture 3812" hidden="1">
          <a:extLst>
            <a:ext uri="{FF2B5EF4-FFF2-40B4-BE49-F238E27FC236}">
              <a16:creationId xmlns:a16="http://schemas.microsoft.com/office/drawing/2014/main" id="{00000000-0008-0000-0100-00000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2" name="Picture 3813" hidden="1">
          <a:extLst>
            <a:ext uri="{FF2B5EF4-FFF2-40B4-BE49-F238E27FC236}">
              <a16:creationId xmlns:a16="http://schemas.microsoft.com/office/drawing/2014/main" id="{00000000-0008-0000-0100-00000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3" name="Picture 3453" hidden="1">
          <a:extLst>
            <a:ext uri="{FF2B5EF4-FFF2-40B4-BE49-F238E27FC236}">
              <a16:creationId xmlns:a16="http://schemas.microsoft.com/office/drawing/2014/main" id="{00000000-0008-0000-0100-00000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4" name="Picture 3458" hidden="1">
          <a:extLst>
            <a:ext uri="{FF2B5EF4-FFF2-40B4-BE49-F238E27FC236}">
              <a16:creationId xmlns:a16="http://schemas.microsoft.com/office/drawing/2014/main" id="{00000000-0008-0000-0100-00000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5" name="Picture 3811" hidden="1">
          <a:extLst>
            <a:ext uri="{FF2B5EF4-FFF2-40B4-BE49-F238E27FC236}">
              <a16:creationId xmlns:a16="http://schemas.microsoft.com/office/drawing/2014/main" id="{00000000-0008-0000-0100-00000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6" name="Picture 3812" hidden="1">
          <a:extLst>
            <a:ext uri="{FF2B5EF4-FFF2-40B4-BE49-F238E27FC236}">
              <a16:creationId xmlns:a16="http://schemas.microsoft.com/office/drawing/2014/main" id="{00000000-0008-0000-0100-00000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7" name="Picture 3813" hidden="1">
          <a:extLst>
            <a:ext uri="{FF2B5EF4-FFF2-40B4-BE49-F238E27FC236}">
              <a16:creationId xmlns:a16="http://schemas.microsoft.com/office/drawing/2014/main" id="{00000000-0008-0000-0100-00000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8" name="Picture 3453" hidden="1">
          <a:extLst>
            <a:ext uri="{FF2B5EF4-FFF2-40B4-BE49-F238E27FC236}">
              <a16:creationId xmlns:a16="http://schemas.microsoft.com/office/drawing/2014/main" id="{00000000-0008-0000-0100-00001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29" name="Picture 3458" hidden="1">
          <a:extLst>
            <a:ext uri="{FF2B5EF4-FFF2-40B4-BE49-F238E27FC236}">
              <a16:creationId xmlns:a16="http://schemas.microsoft.com/office/drawing/2014/main" id="{00000000-0008-0000-0100-00001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0" name="Picture 3811" hidden="1">
          <a:extLst>
            <a:ext uri="{FF2B5EF4-FFF2-40B4-BE49-F238E27FC236}">
              <a16:creationId xmlns:a16="http://schemas.microsoft.com/office/drawing/2014/main" id="{00000000-0008-0000-0100-00001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1" name="Picture 3812" hidden="1">
          <a:extLst>
            <a:ext uri="{FF2B5EF4-FFF2-40B4-BE49-F238E27FC236}">
              <a16:creationId xmlns:a16="http://schemas.microsoft.com/office/drawing/2014/main" id="{00000000-0008-0000-0100-00001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2" name="Picture 3813" hidden="1">
          <a:extLst>
            <a:ext uri="{FF2B5EF4-FFF2-40B4-BE49-F238E27FC236}">
              <a16:creationId xmlns:a16="http://schemas.microsoft.com/office/drawing/2014/main" id="{00000000-0008-0000-0100-00001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3" name="Picture 3453" hidden="1">
          <a:extLst>
            <a:ext uri="{FF2B5EF4-FFF2-40B4-BE49-F238E27FC236}">
              <a16:creationId xmlns:a16="http://schemas.microsoft.com/office/drawing/2014/main" id="{00000000-0008-0000-0100-00001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4" name="Picture 3458" hidden="1">
          <a:extLst>
            <a:ext uri="{FF2B5EF4-FFF2-40B4-BE49-F238E27FC236}">
              <a16:creationId xmlns:a16="http://schemas.microsoft.com/office/drawing/2014/main" id="{00000000-0008-0000-0100-00001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5" name="Picture 3811" hidden="1">
          <a:extLst>
            <a:ext uri="{FF2B5EF4-FFF2-40B4-BE49-F238E27FC236}">
              <a16:creationId xmlns:a16="http://schemas.microsoft.com/office/drawing/2014/main" id="{00000000-0008-0000-0100-00001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6" name="Picture 3812" hidden="1">
          <a:extLst>
            <a:ext uri="{FF2B5EF4-FFF2-40B4-BE49-F238E27FC236}">
              <a16:creationId xmlns:a16="http://schemas.microsoft.com/office/drawing/2014/main" id="{00000000-0008-0000-0100-00001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7" name="Picture 3813" hidden="1">
          <a:extLst>
            <a:ext uri="{FF2B5EF4-FFF2-40B4-BE49-F238E27FC236}">
              <a16:creationId xmlns:a16="http://schemas.microsoft.com/office/drawing/2014/main" id="{00000000-0008-0000-0100-00001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8" name="Picture 3453" hidden="1">
          <a:extLst>
            <a:ext uri="{FF2B5EF4-FFF2-40B4-BE49-F238E27FC236}">
              <a16:creationId xmlns:a16="http://schemas.microsoft.com/office/drawing/2014/main" id="{00000000-0008-0000-0100-00001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39" name="Picture 3458" hidden="1">
          <a:extLst>
            <a:ext uri="{FF2B5EF4-FFF2-40B4-BE49-F238E27FC236}">
              <a16:creationId xmlns:a16="http://schemas.microsoft.com/office/drawing/2014/main" id="{00000000-0008-0000-0100-00001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0" name="Picture 3811" hidden="1">
          <a:extLst>
            <a:ext uri="{FF2B5EF4-FFF2-40B4-BE49-F238E27FC236}">
              <a16:creationId xmlns:a16="http://schemas.microsoft.com/office/drawing/2014/main" id="{00000000-0008-0000-0100-00001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1" name="Picture 3812" hidden="1">
          <a:extLst>
            <a:ext uri="{FF2B5EF4-FFF2-40B4-BE49-F238E27FC236}">
              <a16:creationId xmlns:a16="http://schemas.microsoft.com/office/drawing/2014/main" id="{00000000-0008-0000-0100-00001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2" name="Picture 3813" hidden="1">
          <a:extLst>
            <a:ext uri="{FF2B5EF4-FFF2-40B4-BE49-F238E27FC236}">
              <a16:creationId xmlns:a16="http://schemas.microsoft.com/office/drawing/2014/main" id="{00000000-0008-0000-0100-00001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3" name="Picture 3383" hidden="1">
          <a:extLst>
            <a:ext uri="{FF2B5EF4-FFF2-40B4-BE49-F238E27FC236}">
              <a16:creationId xmlns:a16="http://schemas.microsoft.com/office/drawing/2014/main" id="{00000000-0008-0000-0100-00001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4" name="Picture 3388" hidden="1">
          <a:extLst>
            <a:ext uri="{FF2B5EF4-FFF2-40B4-BE49-F238E27FC236}">
              <a16:creationId xmlns:a16="http://schemas.microsoft.com/office/drawing/2014/main" id="{00000000-0008-0000-0100-00002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5" name="Picture 3790" hidden="1">
          <a:extLst>
            <a:ext uri="{FF2B5EF4-FFF2-40B4-BE49-F238E27FC236}">
              <a16:creationId xmlns:a16="http://schemas.microsoft.com/office/drawing/2014/main" id="{00000000-0008-0000-0100-00002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6" name="Picture 3791" hidden="1">
          <a:extLst>
            <a:ext uri="{FF2B5EF4-FFF2-40B4-BE49-F238E27FC236}">
              <a16:creationId xmlns:a16="http://schemas.microsoft.com/office/drawing/2014/main" id="{00000000-0008-0000-0100-00002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7" name="Picture 3393" hidden="1">
          <a:extLst>
            <a:ext uri="{FF2B5EF4-FFF2-40B4-BE49-F238E27FC236}">
              <a16:creationId xmlns:a16="http://schemas.microsoft.com/office/drawing/2014/main" id="{00000000-0008-0000-0100-00002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8" name="Picture 3398" hidden="1">
          <a:extLst>
            <a:ext uri="{FF2B5EF4-FFF2-40B4-BE49-F238E27FC236}">
              <a16:creationId xmlns:a16="http://schemas.microsoft.com/office/drawing/2014/main" id="{00000000-0008-0000-0100-00002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49" name="Picture 3793" hidden="1">
          <a:extLst>
            <a:ext uri="{FF2B5EF4-FFF2-40B4-BE49-F238E27FC236}">
              <a16:creationId xmlns:a16="http://schemas.microsoft.com/office/drawing/2014/main" id="{00000000-0008-0000-0100-00002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50" name="Picture 3794" hidden="1">
          <a:extLst>
            <a:ext uri="{FF2B5EF4-FFF2-40B4-BE49-F238E27FC236}">
              <a16:creationId xmlns:a16="http://schemas.microsoft.com/office/drawing/2014/main" id="{00000000-0008-0000-0100-00002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51" name="Picture 3795" hidden="1">
          <a:extLst>
            <a:ext uri="{FF2B5EF4-FFF2-40B4-BE49-F238E27FC236}">
              <a16:creationId xmlns:a16="http://schemas.microsoft.com/office/drawing/2014/main" id="{00000000-0008-0000-0100-00002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52" name="Picture 3423" hidden="1">
          <a:extLst>
            <a:ext uri="{FF2B5EF4-FFF2-40B4-BE49-F238E27FC236}">
              <a16:creationId xmlns:a16="http://schemas.microsoft.com/office/drawing/2014/main" id="{00000000-0008-0000-0100-00002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53" name="Picture 3428" hidden="1">
          <a:extLst>
            <a:ext uri="{FF2B5EF4-FFF2-40B4-BE49-F238E27FC236}">
              <a16:creationId xmlns:a16="http://schemas.microsoft.com/office/drawing/2014/main" id="{00000000-0008-0000-0100-00002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54" name="Picture 3802" hidden="1">
          <a:extLst>
            <a:ext uri="{FF2B5EF4-FFF2-40B4-BE49-F238E27FC236}">
              <a16:creationId xmlns:a16="http://schemas.microsoft.com/office/drawing/2014/main" id="{00000000-0008-0000-0100-00002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55" name="Picture 3803" hidden="1">
          <a:extLst>
            <a:ext uri="{FF2B5EF4-FFF2-40B4-BE49-F238E27FC236}">
              <a16:creationId xmlns:a16="http://schemas.microsoft.com/office/drawing/2014/main" id="{00000000-0008-0000-0100-00002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56" name="Picture 3804" hidden="1">
          <a:extLst>
            <a:ext uri="{FF2B5EF4-FFF2-40B4-BE49-F238E27FC236}">
              <a16:creationId xmlns:a16="http://schemas.microsoft.com/office/drawing/2014/main" id="{00000000-0008-0000-0100-00002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57" name="Picture 3393" hidden="1">
          <a:extLst>
            <a:ext uri="{FF2B5EF4-FFF2-40B4-BE49-F238E27FC236}">
              <a16:creationId xmlns:a16="http://schemas.microsoft.com/office/drawing/2014/main" id="{00000000-0008-0000-0100-00002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58" name="Picture 3398" hidden="1">
          <a:extLst>
            <a:ext uri="{FF2B5EF4-FFF2-40B4-BE49-F238E27FC236}">
              <a16:creationId xmlns:a16="http://schemas.microsoft.com/office/drawing/2014/main" id="{00000000-0008-0000-0100-00002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59" name="Picture 3793" hidden="1">
          <a:extLst>
            <a:ext uri="{FF2B5EF4-FFF2-40B4-BE49-F238E27FC236}">
              <a16:creationId xmlns:a16="http://schemas.microsoft.com/office/drawing/2014/main" id="{00000000-0008-0000-0100-00002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0" name="Picture 3794" hidden="1">
          <a:extLst>
            <a:ext uri="{FF2B5EF4-FFF2-40B4-BE49-F238E27FC236}">
              <a16:creationId xmlns:a16="http://schemas.microsoft.com/office/drawing/2014/main" id="{00000000-0008-0000-0100-00003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1" name="Picture 3795" hidden="1">
          <a:extLst>
            <a:ext uri="{FF2B5EF4-FFF2-40B4-BE49-F238E27FC236}">
              <a16:creationId xmlns:a16="http://schemas.microsoft.com/office/drawing/2014/main" id="{00000000-0008-0000-0100-00003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2" name="Picture 3423" hidden="1">
          <a:extLst>
            <a:ext uri="{FF2B5EF4-FFF2-40B4-BE49-F238E27FC236}">
              <a16:creationId xmlns:a16="http://schemas.microsoft.com/office/drawing/2014/main" id="{00000000-0008-0000-0100-00003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3" name="Picture 3428" hidden="1">
          <a:extLst>
            <a:ext uri="{FF2B5EF4-FFF2-40B4-BE49-F238E27FC236}">
              <a16:creationId xmlns:a16="http://schemas.microsoft.com/office/drawing/2014/main" id="{00000000-0008-0000-0100-00003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4" name="Picture 3802" hidden="1">
          <a:extLst>
            <a:ext uri="{FF2B5EF4-FFF2-40B4-BE49-F238E27FC236}">
              <a16:creationId xmlns:a16="http://schemas.microsoft.com/office/drawing/2014/main" id="{00000000-0008-0000-0100-00003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5" name="Picture 3803" hidden="1">
          <a:extLst>
            <a:ext uri="{FF2B5EF4-FFF2-40B4-BE49-F238E27FC236}">
              <a16:creationId xmlns:a16="http://schemas.microsoft.com/office/drawing/2014/main" id="{00000000-0008-0000-0100-00003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6" name="Picture 3804" hidden="1">
          <a:extLst>
            <a:ext uri="{FF2B5EF4-FFF2-40B4-BE49-F238E27FC236}">
              <a16:creationId xmlns:a16="http://schemas.microsoft.com/office/drawing/2014/main" id="{00000000-0008-0000-0100-00003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7" name="Picture 3463" hidden="1">
          <a:extLst>
            <a:ext uri="{FF2B5EF4-FFF2-40B4-BE49-F238E27FC236}">
              <a16:creationId xmlns:a16="http://schemas.microsoft.com/office/drawing/2014/main" id="{00000000-0008-0000-0100-00003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8" name="Picture 3468" hidden="1">
          <a:extLst>
            <a:ext uri="{FF2B5EF4-FFF2-40B4-BE49-F238E27FC236}">
              <a16:creationId xmlns:a16="http://schemas.microsoft.com/office/drawing/2014/main" id="{00000000-0008-0000-0100-00003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69" name="Picture 3814" hidden="1">
          <a:extLst>
            <a:ext uri="{FF2B5EF4-FFF2-40B4-BE49-F238E27FC236}">
              <a16:creationId xmlns:a16="http://schemas.microsoft.com/office/drawing/2014/main" id="{00000000-0008-0000-0100-00003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0" name="Picture 3815" hidden="1">
          <a:extLst>
            <a:ext uri="{FF2B5EF4-FFF2-40B4-BE49-F238E27FC236}">
              <a16:creationId xmlns:a16="http://schemas.microsoft.com/office/drawing/2014/main" id="{00000000-0008-0000-0100-00003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1" name="Picture 3816" hidden="1">
          <a:extLst>
            <a:ext uri="{FF2B5EF4-FFF2-40B4-BE49-F238E27FC236}">
              <a16:creationId xmlns:a16="http://schemas.microsoft.com/office/drawing/2014/main" id="{00000000-0008-0000-0100-00003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2" name="Picture 3453" hidden="1">
          <a:extLst>
            <a:ext uri="{FF2B5EF4-FFF2-40B4-BE49-F238E27FC236}">
              <a16:creationId xmlns:a16="http://schemas.microsoft.com/office/drawing/2014/main" id="{00000000-0008-0000-0100-00003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3" name="Picture 3458" hidden="1">
          <a:extLst>
            <a:ext uri="{FF2B5EF4-FFF2-40B4-BE49-F238E27FC236}">
              <a16:creationId xmlns:a16="http://schemas.microsoft.com/office/drawing/2014/main" id="{00000000-0008-0000-0100-00003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4" name="Picture 3811" hidden="1">
          <a:extLst>
            <a:ext uri="{FF2B5EF4-FFF2-40B4-BE49-F238E27FC236}">
              <a16:creationId xmlns:a16="http://schemas.microsoft.com/office/drawing/2014/main" id="{00000000-0008-0000-0100-00003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5" name="Picture 3812" hidden="1">
          <a:extLst>
            <a:ext uri="{FF2B5EF4-FFF2-40B4-BE49-F238E27FC236}">
              <a16:creationId xmlns:a16="http://schemas.microsoft.com/office/drawing/2014/main" id="{00000000-0008-0000-0100-00003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6" name="Picture 3813" hidden="1">
          <a:extLst>
            <a:ext uri="{FF2B5EF4-FFF2-40B4-BE49-F238E27FC236}">
              <a16:creationId xmlns:a16="http://schemas.microsoft.com/office/drawing/2014/main" id="{00000000-0008-0000-0100-00004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7" name="Picture 3458" hidden="1">
          <a:extLst>
            <a:ext uri="{FF2B5EF4-FFF2-40B4-BE49-F238E27FC236}">
              <a16:creationId xmlns:a16="http://schemas.microsoft.com/office/drawing/2014/main" id="{00000000-0008-0000-0100-00004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8" name="Picture 3812" hidden="1">
          <a:extLst>
            <a:ext uri="{FF2B5EF4-FFF2-40B4-BE49-F238E27FC236}">
              <a16:creationId xmlns:a16="http://schemas.microsoft.com/office/drawing/2014/main" id="{00000000-0008-0000-0100-00004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79" name="Picture 3813" hidden="1">
          <a:extLst>
            <a:ext uri="{FF2B5EF4-FFF2-40B4-BE49-F238E27FC236}">
              <a16:creationId xmlns:a16="http://schemas.microsoft.com/office/drawing/2014/main" id="{00000000-0008-0000-0100-00004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0" name="Picture 3453" hidden="1">
          <a:extLst>
            <a:ext uri="{FF2B5EF4-FFF2-40B4-BE49-F238E27FC236}">
              <a16:creationId xmlns:a16="http://schemas.microsoft.com/office/drawing/2014/main" id="{00000000-0008-0000-0100-00004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1" name="Picture 3458" hidden="1">
          <a:extLst>
            <a:ext uri="{FF2B5EF4-FFF2-40B4-BE49-F238E27FC236}">
              <a16:creationId xmlns:a16="http://schemas.microsoft.com/office/drawing/2014/main" id="{00000000-0008-0000-0100-00004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2" name="Picture 3811" hidden="1">
          <a:extLst>
            <a:ext uri="{FF2B5EF4-FFF2-40B4-BE49-F238E27FC236}">
              <a16:creationId xmlns:a16="http://schemas.microsoft.com/office/drawing/2014/main" id="{00000000-0008-0000-0100-00004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3" name="Picture 3812" hidden="1">
          <a:extLst>
            <a:ext uri="{FF2B5EF4-FFF2-40B4-BE49-F238E27FC236}">
              <a16:creationId xmlns:a16="http://schemas.microsoft.com/office/drawing/2014/main" id="{00000000-0008-0000-0100-00004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4" name="Picture 3813" hidden="1">
          <a:extLst>
            <a:ext uri="{FF2B5EF4-FFF2-40B4-BE49-F238E27FC236}">
              <a16:creationId xmlns:a16="http://schemas.microsoft.com/office/drawing/2014/main" id="{00000000-0008-0000-0100-00004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5" name="Picture 3453" hidden="1">
          <a:extLst>
            <a:ext uri="{FF2B5EF4-FFF2-40B4-BE49-F238E27FC236}">
              <a16:creationId xmlns:a16="http://schemas.microsoft.com/office/drawing/2014/main" id="{00000000-0008-0000-0100-00004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6" name="Picture 3458" hidden="1">
          <a:extLst>
            <a:ext uri="{FF2B5EF4-FFF2-40B4-BE49-F238E27FC236}">
              <a16:creationId xmlns:a16="http://schemas.microsoft.com/office/drawing/2014/main" id="{00000000-0008-0000-0100-00004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7" name="Picture 3811" hidden="1">
          <a:extLst>
            <a:ext uri="{FF2B5EF4-FFF2-40B4-BE49-F238E27FC236}">
              <a16:creationId xmlns:a16="http://schemas.microsoft.com/office/drawing/2014/main" id="{00000000-0008-0000-0100-00004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8" name="Picture 3812" hidden="1">
          <a:extLst>
            <a:ext uri="{FF2B5EF4-FFF2-40B4-BE49-F238E27FC236}">
              <a16:creationId xmlns:a16="http://schemas.microsoft.com/office/drawing/2014/main" id="{00000000-0008-0000-0100-00004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89" name="Picture 3813" hidden="1">
          <a:extLst>
            <a:ext uri="{FF2B5EF4-FFF2-40B4-BE49-F238E27FC236}">
              <a16:creationId xmlns:a16="http://schemas.microsoft.com/office/drawing/2014/main" id="{00000000-0008-0000-0100-00004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90" name="Picture 3453" hidden="1">
          <a:extLst>
            <a:ext uri="{FF2B5EF4-FFF2-40B4-BE49-F238E27FC236}">
              <a16:creationId xmlns:a16="http://schemas.microsoft.com/office/drawing/2014/main" id="{00000000-0008-0000-0100-00004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91" name="Picture 3458" hidden="1">
          <a:extLst>
            <a:ext uri="{FF2B5EF4-FFF2-40B4-BE49-F238E27FC236}">
              <a16:creationId xmlns:a16="http://schemas.microsoft.com/office/drawing/2014/main" id="{00000000-0008-0000-0100-00004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92" name="Picture 3811" hidden="1">
          <a:extLst>
            <a:ext uri="{FF2B5EF4-FFF2-40B4-BE49-F238E27FC236}">
              <a16:creationId xmlns:a16="http://schemas.microsoft.com/office/drawing/2014/main" id="{00000000-0008-0000-0100-00005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93" name="Picture 3812" hidden="1">
          <a:extLst>
            <a:ext uri="{FF2B5EF4-FFF2-40B4-BE49-F238E27FC236}">
              <a16:creationId xmlns:a16="http://schemas.microsoft.com/office/drawing/2014/main" id="{00000000-0008-0000-0100-00005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194" name="Picture 3813" hidden="1">
          <a:extLst>
            <a:ext uri="{FF2B5EF4-FFF2-40B4-BE49-F238E27FC236}">
              <a16:creationId xmlns:a16="http://schemas.microsoft.com/office/drawing/2014/main" id="{00000000-0008-0000-0100-00005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95" name="Picture 3393" hidden="1">
          <a:extLst>
            <a:ext uri="{FF2B5EF4-FFF2-40B4-BE49-F238E27FC236}">
              <a16:creationId xmlns:a16="http://schemas.microsoft.com/office/drawing/2014/main" id="{00000000-0008-0000-0100-00005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96" name="Picture 3398" hidden="1">
          <a:extLst>
            <a:ext uri="{FF2B5EF4-FFF2-40B4-BE49-F238E27FC236}">
              <a16:creationId xmlns:a16="http://schemas.microsoft.com/office/drawing/2014/main" id="{00000000-0008-0000-0100-00005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97" name="Picture 3793" hidden="1">
          <a:extLst>
            <a:ext uri="{FF2B5EF4-FFF2-40B4-BE49-F238E27FC236}">
              <a16:creationId xmlns:a16="http://schemas.microsoft.com/office/drawing/2014/main" id="{00000000-0008-0000-0100-00005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98" name="Picture 3794" hidden="1">
          <a:extLst>
            <a:ext uri="{FF2B5EF4-FFF2-40B4-BE49-F238E27FC236}">
              <a16:creationId xmlns:a16="http://schemas.microsoft.com/office/drawing/2014/main" id="{00000000-0008-0000-0100-00005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199" name="Picture 3795" hidden="1">
          <a:extLst>
            <a:ext uri="{FF2B5EF4-FFF2-40B4-BE49-F238E27FC236}">
              <a16:creationId xmlns:a16="http://schemas.microsoft.com/office/drawing/2014/main" id="{00000000-0008-0000-0100-00005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0" name="Picture 3423" hidden="1">
          <a:extLst>
            <a:ext uri="{FF2B5EF4-FFF2-40B4-BE49-F238E27FC236}">
              <a16:creationId xmlns:a16="http://schemas.microsoft.com/office/drawing/2014/main" id="{00000000-0008-0000-0100-00005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1" name="Picture 3428" hidden="1">
          <a:extLst>
            <a:ext uri="{FF2B5EF4-FFF2-40B4-BE49-F238E27FC236}">
              <a16:creationId xmlns:a16="http://schemas.microsoft.com/office/drawing/2014/main" id="{00000000-0008-0000-0100-00005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2" name="Picture 3803" hidden="1">
          <a:extLst>
            <a:ext uri="{FF2B5EF4-FFF2-40B4-BE49-F238E27FC236}">
              <a16:creationId xmlns:a16="http://schemas.microsoft.com/office/drawing/2014/main" id="{00000000-0008-0000-0100-00005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3" name="Picture 3804" hidden="1">
          <a:extLst>
            <a:ext uri="{FF2B5EF4-FFF2-40B4-BE49-F238E27FC236}">
              <a16:creationId xmlns:a16="http://schemas.microsoft.com/office/drawing/2014/main" id="{00000000-0008-0000-0100-00005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4" name="Picture 3463" hidden="1">
          <a:extLst>
            <a:ext uri="{FF2B5EF4-FFF2-40B4-BE49-F238E27FC236}">
              <a16:creationId xmlns:a16="http://schemas.microsoft.com/office/drawing/2014/main" id="{00000000-0008-0000-0100-00005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5" name="Picture 3468" hidden="1">
          <a:extLst>
            <a:ext uri="{FF2B5EF4-FFF2-40B4-BE49-F238E27FC236}">
              <a16:creationId xmlns:a16="http://schemas.microsoft.com/office/drawing/2014/main" id="{00000000-0008-0000-0100-00005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6" name="Picture 3814" hidden="1">
          <a:extLst>
            <a:ext uri="{FF2B5EF4-FFF2-40B4-BE49-F238E27FC236}">
              <a16:creationId xmlns:a16="http://schemas.microsoft.com/office/drawing/2014/main" id="{00000000-0008-0000-0100-00005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7" name="Picture 3815" hidden="1">
          <a:extLst>
            <a:ext uri="{FF2B5EF4-FFF2-40B4-BE49-F238E27FC236}">
              <a16:creationId xmlns:a16="http://schemas.microsoft.com/office/drawing/2014/main" id="{00000000-0008-0000-0100-00005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8" name="Picture 3816" hidden="1">
          <a:extLst>
            <a:ext uri="{FF2B5EF4-FFF2-40B4-BE49-F238E27FC236}">
              <a16:creationId xmlns:a16="http://schemas.microsoft.com/office/drawing/2014/main" id="{00000000-0008-0000-0100-00006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09" name="Picture 3453" hidden="1">
          <a:extLst>
            <a:ext uri="{FF2B5EF4-FFF2-40B4-BE49-F238E27FC236}">
              <a16:creationId xmlns:a16="http://schemas.microsoft.com/office/drawing/2014/main" id="{00000000-0008-0000-0100-00006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0" name="Picture 3458" hidden="1">
          <a:extLst>
            <a:ext uri="{FF2B5EF4-FFF2-40B4-BE49-F238E27FC236}">
              <a16:creationId xmlns:a16="http://schemas.microsoft.com/office/drawing/2014/main" id="{00000000-0008-0000-0100-00006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1" name="Picture 3811" hidden="1">
          <a:extLst>
            <a:ext uri="{FF2B5EF4-FFF2-40B4-BE49-F238E27FC236}">
              <a16:creationId xmlns:a16="http://schemas.microsoft.com/office/drawing/2014/main" id="{00000000-0008-0000-0100-00006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2" name="Picture 3812" hidden="1">
          <a:extLst>
            <a:ext uri="{FF2B5EF4-FFF2-40B4-BE49-F238E27FC236}">
              <a16:creationId xmlns:a16="http://schemas.microsoft.com/office/drawing/2014/main" id="{00000000-0008-0000-0100-00006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3" name="Picture 3813" hidden="1">
          <a:extLst>
            <a:ext uri="{FF2B5EF4-FFF2-40B4-BE49-F238E27FC236}">
              <a16:creationId xmlns:a16="http://schemas.microsoft.com/office/drawing/2014/main" id="{00000000-0008-0000-0100-00006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4" name="Picture 3453" hidden="1">
          <a:extLst>
            <a:ext uri="{FF2B5EF4-FFF2-40B4-BE49-F238E27FC236}">
              <a16:creationId xmlns:a16="http://schemas.microsoft.com/office/drawing/2014/main" id="{00000000-0008-0000-0100-00006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5" name="Picture 3458" hidden="1">
          <a:extLst>
            <a:ext uri="{FF2B5EF4-FFF2-40B4-BE49-F238E27FC236}">
              <a16:creationId xmlns:a16="http://schemas.microsoft.com/office/drawing/2014/main" id="{00000000-0008-0000-0100-00006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6" name="Picture 3811" hidden="1">
          <a:extLst>
            <a:ext uri="{FF2B5EF4-FFF2-40B4-BE49-F238E27FC236}">
              <a16:creationId xmlns:a16="http://schemas.microsoft.com/office/drawing/2014/main" id="{00000000-0008-0000-0100-00006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7" name="Picture 3812" hidden="1">
          <a:extLst>
            <a:ext uri="{FF2B5EF4-FFF2-40B4-BE49-F238E27FC236}">
              <a16:creationId xmlns:a16="http://schemas.microsoft.com/office/drawing/2014/main" id="{00000000-0008-0000-0100-00006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8" name="Picture 3813" hidden="1">
          <a:extLst>
            <a:ext uri="{FF2B5EF4-FFF2-40B4-BE49-F238E27FC236}">
              <a16:creationId xmlns:a16="http://schemas.microsoft.com/office/drawing/2014/main" id="{00000000-0008-0000-0100-00006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19" name="Picture 3453" hidden="1">
          <a:extLst>
            <a:ext uri="{FF2B5EF4-FFF2-40B4-BE49-F238E27FC236}">
              <a16:creationId xmlns:a16="http://schemas.microsoft.com/office/drawing/2014/main" id="{00000000-0008-0000-0100-00006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0" name="Picture 3458" hidden="1">
          <a:extLst>
            <a:ext uri="{FF2B5EF4-FFF2-40B4-BE49-F238E27FC236}">
              <a16:creationId xmlns:a16="http://schemas.microsoft.com/office/drawing/2014/main" id="{00000000-0008-0000-0100-00006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1" name="Picture 3811" hidden="1">
          <a:extLst>
            <a:ext uri="{FF2B5EF4-FFF2-40B4-BE49-F238E27FC236}">
              <a16:creationId xmlns:a16="http://schemas.microsoft.com/office/drawing/2014/main" id="{00000000-0008-0000-0100-00006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2" name="Picture 3812" hidden="1">
          <a:extLst>
            <a:ext uri="{FF2B5EF4-FFF2-40B4-BE49-F238E27FC236}">
              <a16:creationId xmlns:a16="http://schemas.microsoft.com/office/drawing/2014/main" id="{00000000-0008-0000-0100-00006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3" name="Picture 3813" hidden="1">
          <a:extLst>
            <a:ext uri="{FF2B5EF4-FFF2-40B4-BE49-F238E27FC236}">
              <a16:creationId xmlns:a16="http://schemas.microsoft.com/office/drawing/2014/main" id="{00000000-0008-0000-0100-00006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4" name="Picture 3453" hidden="1">
          <a:extLst>
            <a:ext uri="{FF2B5EF4-FFF2-40B4-BE49-F238E27FC236}">
              <a16:creationId xmlns:a16="http://schemas.microsoft.com/office/drawing/2014/main" id="{00000000-0008-0000-0100-00007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5" name="Picture 3458" hidden="1">
          <a:extLst>
            <a:ext uri="{FF2B5EF4-FFF2-40B4-BE49-F238E27FC236}">
              <a16:creationId xmlns:a16="http://schemas.microsoft.com/office/drawing/2014/main" id="{00000000-0008-0000-0100-00007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6" name="Picture 3811" hidden="1">
          <a:extLst>
            <a:ext uri="{FF2B5EF4-FFF2-40B4-BE49-F238E27FC236}">
              <a16:creationId xmlns:a16="http://schemas.microsoft.com/office/drawing/2014/main" id="{00000000-0008-0000-0100-00007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7" name="Picture 3812" hidden="1">
          <a:extLst>
            <a:ext uri="{FF2B5EF4-FFF2-40B4-BE49-F238E27FC236}">
              <a16:creationId xmlns:a16="http://schemas.microsoft.com/office/drawing/2014/main" id="{00000000-0008-0000-0100-00007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8" name="Picture 3813" hidden="1">
          <a:extLst>
            <a:ext uri="{FF2B5EF4-FFF2-40B4-BE49-F238E27FC236}">
              <a16:creationId xmlns:a16="http://schemas.microsoft.com/office/drawing/2014/main" id="{00000000-0008-0000-0100-00007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29" name="Picture 3453" hidden="1">
          <a:extLst>
            <a:ext uri="{FF2B5EF4-FFF2-40B4-BE49-F238E27FC236}">
              <a16:creationId xmlns:a16="http://schemas.microsoft.com/office/drawing/2014/main" id="{00000000-0008-0000-0100-00007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30" name="Picture 3458" hidden="1">
          <a:extLst>
            <a:ext uri="{FF2B5EF4-FFF2-40B4-BE49-F238E27FC236}">
              <a16:creationId xmlns:a16="http://schemas.microsoft.com/office/drawing/2014/main" id="{00000000-0008-0000-0100-00007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31" name="Picture 3811" hidden="1">
          <a:extLst>
            <a:ext uri="{FF2B5EF4-FFF2-40B4-BE49-F238E27FC236}">
              <a16:creationId xmlns:a16="http://schemas.microsoft.com/office/drawing/2014/main" id="{00000000-0008-0000-0100-00007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32" name="Picture 3393" hidden="1">
          <a:extLst>
            <a:ext uri="{FF2B5EF4-FFF2-40B4-BE49-F238E27FC236}">
              <a16:creationId xmlns:a16="http://schemas.microsoft.com/office/drawing/2014/main" id="{00000000-0008-0000-0100-00007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33" name="Picture 3398" hidden="1">
          <a:extLst>
            <a:ext uri="{FF2B5EF4-FFF2-40B4-BE49-F238E27FC236}">
              <a16:creationId xmlns:a16="http://schemas.microsoft.com/office/drawing/2014/main" id="{00000000-0008-0000-0100-00007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34" name="Picture 3793" hidden="1">
          <a:extLst>
            <a:ext uri="{FF2B5EF4-FFF2-40B4-BE49-F238E27FC236}">
              <a16:creationId xmlns:a16="http://schemas.microsoft.com/office/drawing/2014/main" id="{00000000-0008-0000-0100-00007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35" name="Picture 3794" hidden="1">
          <a:extLst>
            <a:ext uri="{FF2B5EF4-FFF2-40B4-BE49-F238E27FC236}">
              <a16:creationId xmlns:a16="http://schemas.microsoft.com/office/drawing/2014/main" id="{00000000-0008-0000-0100-00007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36" name="Picture 3795" hidden="1">
          <a:extLst>
            <a:ext uri="{FF2B5EF4-FFF2-40B4-BE49-F238E27FC236}">
              <a16:creationId xmlns:a16="http://schemas.microsoft.com/office/drawing/2014/main" id="{00000000-0008-0000-0100-00007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37" name="Picture 3423" hidden="1">
          <a:extLst>
            <a:ext uri="{FF2B5EF4-FFF2-40B4-BE49-F238E27FC236}">
              <a16:creationId xmlns:a16="http://schemas.microsoft.com/office/drawing/2014/main" id="{00000000-0008-0000-0100-00007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38" name="Picture 3428" hidden="1">
          <a:extLst>
            <a:ext uri="{FF2B5EF4-FFF2-40B4-BE49-F238E27FC236}">
              <a16:creationId xmlns:a16="http://schemas.microsoft.com/office/drawing/2014/main" id="{00000000-0008-0000-0100-00007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39" name="Picture 3802" hidden="1">
          <a:extLst>
            <a:ext uri="{FF2B5EF4-FFF2-40B4-BE49-F238E27FC236}">
              <a16:creationId xmlns:a16="http://schemas.microsoft.com/office/drawing/2014/main" id="{00000000-0008-0000-0100-00007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0" name="Picture 3803" hidden="1">
          <a:extLst>
            <a:ext uri="{FF2B5EF4-FFF2-40B4-BE49-F238E27FC236}">
              <a16:creationId xmlns:a16="http://schemas.microsoft.com/office/drawing/2014/main" id="{00000000-0008-0000-0100-00008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1" name="Picture 3804" hidden="1">
          <a:extLst>
            <a:ext uri="{FF2B5EF4-FFF2-40B4-BE49-F238E27FC236}">
              <a16:creationId xmlns:a16="http://schemas.microsoft.com/office/drawing/2014/main" id="{00000000-0008-0000-0100-00008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2" name="Picture 3463" hidden="1">
          <a:extLst>
            <a:ext uri="{FF2B5EF4-FFF2-40B4-BE49-F238E27FC236}">
              <a16:creationId xmlns:a16="http://schemas.microsoft.com/office/drawing/2014/main" id="{00000000-0008-0000-0100-00008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3" name="Picture 3468" hidden="1">
          <a:extLst>
            <a:ext uri="{FF2B5EF4-FFF2-40B4-BE49-F238E27FC236}">
              <a16:creationId xmlns:a16="http://schemas.microsoft.com/office/drawing/2014/main" id="{00000000-0008-0000-0100-00008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4" name="Picture 3814" hidden="1">
          <a:extLst>
            <a:ext uri="{FF2B5EF4-FFF2-40B4-BE49-F238E27FC236}">
              <a16:creationId xmlns:a16="http://schemas.microsoft.com/office/drawing/2014/main" id="{00000000-0008-0000-0100-00008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5" name="Picture 3815" hidden="1">
          <a:extLst>
            <a:ext uri="{FF2B5EF4-FFF2-40B4-BE49-F238E27FC236}">
              <a16:creationId xmlns:a16="http://schemas.microsoft.com/office/drawing/2014/main" id="{00000000-0008-0000-0100-00008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6" name="Picture 3816" hidden="1">
          <a:extLst>
            <a:ext uri="{FF2B5EF4-FFF2-40B4-BE49-F238E27FC236}">
              <a16:creationId xmlns:a16="http://schemas.microsoft.com/office/drawing/2014/main" id="{00000000-0008-0000-0100-00008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7" name="Picture 3453" hidden="1">
          <a:extLst>
            <a:ext uri="{FF2B5EF4-FFF2-40B4-BE49-F238E27FC236}">
              <a16:creationId xmlns:a16="http://schemas.microsoft.com/office/drawing/2014/main" id="{00000000-0008-0000-0100-00008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8" name="Picture 3458" hidden="1">
          <a:extLst>
            <a:ext uri="{FF2B5EF4-FFF2-40B4-BE49-F238E27FC236}">
              <a16:creationId xmlns:a16="http://schemas.microsoft.com/office/drawing/2014/main" id="{00000000-0008-0000-0100-00008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49" name="Picture 3811" hidden="1">
          <a:extLst>
            <a:ext uri="{FF2B5EF4-FFF2-40B4-BE49-F238E27FC236}">
              <a16:creationId xmlns:a16="http://schemas.microsoft.com/office/drawing/2014/main" id="{00000000-0008-0000-0100-00008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0" name="Picture 3812" hidden="1">
          <a:extLst>
            <a:ext uri="{FF2B5EF4-FFF2-40B4-BE49-F238E27FC236}">
              <a16:creationId xmlns:a16="http://schemas.microsoft.com/office/drawing/2014/main" id="{00000000-0008-0000-0100-00008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1" name="Picture 3813" hidden="1">
          <a:extLst>
            <a:ext uri="{FF2B5EF4-FFF2-40B4-BE49-F238E27FC236}">
              <a16:creationId xmlns:a16="http://schemas.microsoft.com/office/drawing/2014/main" id="{00000000-0008-0000-0100-00008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2" name="Picture 3453" hidden="1">
          <a:extLst>
            <a:ext uri="{FF2B5EF4-FFF2-40B4-BE49-F238E27FC236}">
              <a16:creationId xmlns:a16="http://schemas.microsoft.com/office/drawing/2014/main" id="{00000000-0008-0000-0100-00008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3" name="Picture 3458" hidden="1">
          <a:extLst>
            <a:ext uri="{FF2B5EF4-FFF2-40B4-BE49-F238E27FC236}">
              <a16:creationId xmlns:a16="http://schemas.microsoft.com/office/drawing/2014/main" id="{00000000-0008-0000-0100-00008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4" name="Picture 3811" hidden="1">
          <a:extLst>
            <a:ext uri="{FF2B5EF4-FFF2-40B4-BE49-F238E27FC236}">
              <a16:creationId xmlns:a16="http://schemas.microsoft.com/office/drawing/2014/main" id="{00000000-0008-0000-0100-00008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5" name="Picture 3812" hidden="1">
          <a:extLst>
            <a:ext uri="{FF2B5EF4-FFF2-40B4-BE49-F238E27FC236}">
              <a16:creationId xmlns:a16="http://schemas.microsoft.com/office/drawing/2014/main" id="{00000000-0008-0000-0100-00008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6" name="Picture 3813" hidden="1">
          <a:extLst>
            <a:ext uri="{FF2B5EF4-FFF2-40B4-BE49-F238E27FC236}">
              <a16:creationId xmlns:a16="http://schemas.microsoft.com/office/drawing/2014/main" id="{00000000-0008-0000-0100-00009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7" name="Picture 3453" hidden="1">
          <a:extLst>
            <a:ext uri="{FF2B5EF4-FFF2-40B4-BE49-F238E27FC236}">
              <a16:creationId xmlns:a16="http://schemas.microsoft.com/office/drawing/2014/main" id="{00000000-0008-0000-0100-00009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8" name="Picture 3458" hidden="1">
          <a:extLst>
            <a:ext uri="{FF2B5EF4-FFF2-40B4-BE49-F238E27FC236}">
              <a16:creationId xmlns:a16="http://schemas.microsoft.com/office/drawing/2014/main" id="{00000000-0008-0000-0100-00009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59" name="Picture 3811" hidden="1">
          <a:extLst>
            <a:ext uri="{FF2B5EF4-FFF2-40B4-BE49-F238E27FC236}">
              <a16:creationId xmlns:a16="http://schemas.microsoft.com/office/drawing/2014/main" id="{00000000-0008-0000-0100-00009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0" name="Picture 3812" hidden="1">
          <a:extLst>
            <a:ext uri="{FF2B5EF4-FFF2-40B4-BE49-F238E27FC236}">
              <a16:creationId xmlns:a16="http://schemas.microsoft.com/office/drawing/2014/main" id="{00000000-0008-0000-0100-00009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1" name="Picture 3813" hidden="1">
          <a:extLst>
            <a:ext uri="{FF2B5EF4-FFF2-40B4-BE49-F238E27FC236}">
              <a16:creationId xmlns:a16="http://schemas.microsoft.com/office/drawing/2014/main" id="{00000000-0008-0000-0100-00009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2" name="Picture 3453" hidden="1">
          <a:extLst>
            <a:ext uri="{FF2B5EF4-FFF2-40B4-BE49-F238E27FC236}">
              <a16:creationId xmlns:a16="http://schemas.microsoft.com/office/drawing/2014/main" id="{00000000-0008-0000-0100-00009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3" name="Picture 3458" hidden="1">
          <a:extLst>
            <a:ext uri="{FF2B5EF4-FFF2-40B4-BE49-F238E27FC236}">
              <a16:creationId xmlns:a16="http://schemas.microsoft.com/office/drawing/2014/main" id="{00000000-0008-0000-0100-00009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4" name="Picture 3811" hidden="1">
          <a:extLst>
            <a:ext uri="{FF2B5EF4-FFF2-40B4-BE49-F238E27FC236}">
              <a16:creationId xmlns:a16="http://schemas.microsoft.com/office/drawing/2014/main" id="{00000000-0008-0000-0100-00009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5" name="Picture 3812" hidden="1">
          <a:extLst>
            <a:ext uri="{FF2B5EF4-FFF2-40B4-BE49-F238E27FC236}">
              <a16:creationId xmlns:a16="http://schemas.microsoft.com/office/drawing/2014/main" id="{00000000-0008-0000-0100-00009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6" name="Picture 3813" hidden="1">
          <a:extLst>
            <a:ext uri="{FF2B5EF4-FFF2-40B4-BE49-F238E27FC236}">
              <a16:creationId xmlns:a16="http://schemas.microsoft.com/office/drawing/2014/main" id="{00000000-0008-0000-0100-00009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7" name="Picture 3453" hidden="1">
          <a:extLst>
            <a:ext uri="{FF2B5EF4-FFF2-40B4-BE49-F238E27FC236}">
              <a16:creationId xmlns:a16="http://schemas.microsoft.com/office/drawing/2014/main" id="{00000000-0008-0000-0100-00009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8" name="Picture 3458" hidden="1">
          <a:extLst>
            <a:ext uri="{FF2B5EF4-FFF2-40B4-BE49-F238E27FC236}">
              <a16:creationId xmlns:a16="http://schemas.microsoft.com/office/drawing/2014/main" id="{00000000-0008-0000-0100-00009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69" name="Picture 3811" hidden="1">
          <a:extLst>
            <a:ext uri="{FF2B5EF4-FFF2-40B4-BE49-F238E27FC236}">
              <a16:creationId xmlns:a16="http://schemas.microsoft.com/office/drawing/2014/main" id="{00000000-0008-0000-0100-00009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70" name="Picture 3812" hidden="1">
          <a:extLst>
            <a:ext uri="{FF2B5EF4-FFF2-40B4-BE49-F238E27FC236}">
              <a16:creationId xmlns:a16="http://schemas.microsoft.com/office/drawing/2014/main" id="{00000000-0008-0000-0100-00009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71" name="Picture 3813" hidden="1">
          <a:extLst>
            <a:ext uri="{FF2B5EF4-FFF2-40B4-BE49-F238E27FC236}">
              <a16:creationId xmlns:a16="http://schemas.microsoft.com/office/drawing/2014/main" id="{00000000-0008-0000-0100-00009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72" name="Picture 3383" hidden="1">
          <a:extLst>
            <a:ext uri="{FF2B5EF4-FFF2-40B4-BE49-F238E27FC236}">
              <a16:creationId xmlns:a16="http://schemas.microsoft.com/office/drawing/2014/main" id="{00000000-0008-0000-0100-0000A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73" name="Picture 3388" hidden="1">
          <a:extLst>
            <a:ext uri="{FF2B5EF4-FFF2-40B4-BE49-F238E27FC236}">
              <a16:creationId xmlns:a16="http://schemas.microsoft.com/office/drawing/2014/main" id="{00000000-0008-0000-0100-0000A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74" name="Picture 3790" hidden="1">
          <a:extLst>
            <a:ext uri="{FF2B5EF4-FFF2-40B4-BE49-F238E27FC236}">
              <a16:creationId xmlns:a16="http://schemas.microsoft.com/office/drawing/2014/main" id="{00000000-0008-0000-0100-0000A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275" name="Picture 3791" hidden="1">
          <a:extLst>
            <a:ext uri="{FF2B5EF4-FFF2-40B4-BE49-F238E27FC236}">
              <a16:creationId xmlns:a16="http://schemas.microsoft.com/office/drawing/2014/main" id="{00000000-0008-0000-0100-0000A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76" name="Picture 3393" hidden="1">
          <a:extLst>
            <a:ext uri="{FF2B5EF4-FFF2-40B4-BE49-F238E27FC236}">
              <a16:creationId xmlns:a16="http://schemas.microsoft.com/office/drawing/2014/main" id="{00000000-0008-0000-0100-0000A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77" name="Picture 3398" hidden="1">
          <a:extLst>
            <a:ext uri="{FF2B5EF4-FFF2-40B4-BE49-F238E27FC236}">
              <a16:creationId xmlns:a16="http://schemas.microsoft.com/office/drawing/2014/main" id="{00000000-0008-0000-0100-0000A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78" name="Picture 3793" hidden="1">
          <a:extLst>
            <a:ext uri="{FF2B5EF4-FFF2-40B4-BE49-F238E27FC236}">
              <a16:creationId xmlns:a16="http://schemas.microsoft.com/office/drawing/2014/main" id="{00000000-0008-0000-0100-0000A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79" name="Picture 3794" hidden="1">
          <a:extLst>
            <a:ext uri="{FF2B5EF4-FFF2-40B4-BE49-F238E27FC236}">
              <a16:creationId xmlns:a16="http://schemas.microsoft.com/office/drawing/2014/main" id="{00000000-0008-0000-0100-0000A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0" name="Picture 3795" hidden="1">
          <a:extLst>
            <a:ext uri="{FF2B5EF4-FFF2-40B4-BE49-F238E27FC236}">
              <a16:creationId xmlns:a16="http://schemas.microsoft.com/office/drawing/2014/main" id="{00000000-0008-0000-0100-0000A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1" name="Picture 3423" hidden="1">
          <a:extLst>
            <a:ext uri="{FF2B5EF4-FFF2-40B4-BE49-F238E27FC236}">
              <a16:creationId xmlns:a16="http://schemas.microsoft.com/office/drawing/2014/main" id="{00000000-0008-0000-0100-0000A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2" name="Picture 3428" hidden="1">
          <a:extLst>
            <a:ext uri="{FF2B5EF4-FFF2-40B4-BE49-F238E27FC236}">
              <a16:creationId xmlns:a16="http://schemas.microsoft.com/office/drawing/2014/main" id="{00000000-0008-0000-0100-0000A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3" name="Picture 3802" hidden="1">
          <a:extLst>
            <a:ext uri="{FF2B5EF4-FFF2-40B4-BE49-F238E27FC236}">
              <a16:creationId xmlns:a16="http://schemas.microsoft.com/office/drawing/2014/main" id="{00000000-0008-0000-0100-0000A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4" name="Picture 3803" hidden="1">
          <a:extLst>
            <a:ext uri="{FF2B5EF4-FFF2-40B4-BE49-F238E27FC236}">
              <a16:creationId xmlns:a16="http://schemas.microsoft.com/office/drawing/2014/main" id="{00000000-0008-0000-0100-0000A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5" name="Picture 3804" hidden="1">
          <a:extLst>
            <a:ext uri="{FF2B5EF4-FFF2-40B4-BE49-F238E27FC236}">
              <a16:creationId xmlns:a16="http://schemas.microsoft.com/office/drawing/2014/main" id="{00000000-0008-0000-0100-0000A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6" name="Picture 3463" hidden="1">
          <a:extLst>
            <a:ext uri="{FF2B5EF4-FFF2-40B4-BE49-F238E27FC236}">
              <a16:creationId xmlns:a16="http://schemas.microsoft.com/office/drawing/2014/main" id="{00000000-0008-0000-0100-0000A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7" name="Picture 3468" hidden="1">
          <a:extLst>
            <a:ext uri="{FF2B5EF4-FFF2-40B4-BE49-F238E27FC236}">
              <a16:creationId xmlns:a16="http://schemas.microsoft.com/office/drawing/2014/main" id="{00000000-0008-0000-0100-0000A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8" name="Picture 3814" hidden="1">
          <a:extLst>
            <a:ext uri="{FF2B5EF4-FFF2-40B4-BE49-F238E27FC236}">
              <a16:creationId xmlns:a16="http://schemas.microsoft.com/office/drawing/2014/main" id="{00000000-0008-0000-0100-0000B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89" name="Picture 3815" hidden="1">
          <a:extLst>
            <a:ext uri="{FF2B5EF4-FFF2-40B4-BE49-F238E27FC236}">
              <a16:creationId xmlns:a16="http://schemas.microsoft.com/office/drawing/2014/main" id="{00000000-0008-0000-0100-0000B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0" name="Picture 3816" hidden="1">
          <a:extLst>
            <a:ext uri="{FF2B5EF4-FFF2-40B4-BE49-F238E27FC236}">
              <a16:creationId xmlns:a16="http://schemas.microsoft.com/office/drawing/2014/main" id="{00000000-0008-0000-0100-0000B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1" name="Picture 3453" hidden="1">
          <a:extLst>
            <a:ext uri="{FF2B5EF4-FFF2-40B4-BE49-F238E27FC236}">
              <a16:creationId xmlns:a16="http://schemas.microsoft.com/office/drawing/2014/main" id="{00000000-0008-0000-0100-0000B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2" name="Picture 3458" hidden="1">
          <a:extLst>
            <a:ext uri="{FF2B5EF4-FFF2-40B4-BE49-F238E27FC236}">
              <a16:creationId xmlns:a16="http://schemas.microsoft.com/office/drawing/2014/main" id="{00000000-0008-0000-0100-0000B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3" name="Picture 3811" hidden="1">
          <a:extLst>
            <a:ext uri="{FF2B5EF4-FFF2-40B4-BE49-F238E27FC236}">
              <a16:creationId xmlns:a16="http://schemas.microsoft.com/office/drawing/2014/main" id="{00000000-0008-0000-0100-0000B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4" name="Picture 3812" hidden="1">
          <a:extLst>
            <a:ext uri="{FF2B5EF4-FFF2-40B4-BE49-F238E27FC236}">
              <a16:creationId xmlns:a16="http://schemas.microsoft.com/office/drawing/2014/main" id="{00000000-0008-0000-0100-0000B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5" name="Picture 3813" hidden="1">
          <a:extLst>
            <a:ext uri="{FF2B5EF4-FFF2-40B4-BE49-F238E27FC236}">
              <a16:creationId xmlns:a16="http://schemas.microsoft.com/office/drawing/2014/main" id="{00000000-0008-0000-0100-0000B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6" name="Picture 3453" hidden="1">
          <a:extLst>
            <a:ext uri="{FF2B5EF4-FFF2-40B4-BE49-F238E27FC236}">
              <a16:creationId xmlns:a16="http://schemas.microsoft.com/office/drawing/2014/main" id="{00000000-0008-0000-0100-0000B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7" name="Picture 3458" hidden="1">
          <a:extLst>
            <a:ext uri="{FF2B5EF4-FFF2-40B4-BE49-F238E27FC236}">
              <a16:creationId xmlns:a16="http://schemas.microsoft.com/office/drawing/2014/main" id="{00000000-0008-0000-0100-0000B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8" name="Picture 3811" hidden="1">
          <a:extLst>
            <a:ext uri="{FF2B5EF4-FFF2-40B4-BE49-F238E27FC236}">
              <a16:creationId xmlns:a16="http://schemas.microsoft.com/office/drawing/2014/main" id="{00000000-0008-0000-0100-0000B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299" name="Picture 3812" hidden="1">
          <a:extLst>
            <a:ext uri="{FF2B5EF4-FFF2-40B4-BE49-F238E27FC236}">
              <a16:creationId xmlns:a16="http://schemas.microsoft.com/office/drawing/2014/main" id="{00000000-0008-0000-0100-0000B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0" name="Picture 3813" hidden="1">
          <a:extLst>
            <a:ext uri="{FF2B5EF4-FFF2-40B4-BE49-F238E27FC236}">
              <a16:creationId xmlns:a16="http://schemas.microsoft.com/office/drawing/2014/main" id="{00000000-0008-0000-0100-0000B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1" name="Picture 3453" hidden="1">
          <a:extLst>
            <a:ext uri="{FF2B5EF4-FFF2-40B4-BE49-F238E27FC236}">
              <a16:creationId xmlns:a16="http://schemas.microsoft.com/office/drawing/2014/main" id="{00000000-0008-0000-0100-0000B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2" name="Picture 3458" hidden="1">
          <a:extLst>
            <a:ext uri="{FF2B5EF4-FFF2-40B4-BE49-F238E27FC236}">
              <a16:creationId xmlns:a16="http://schemas.microsoft.com/office/drawing/2014/main" id="{00000000-0008-0000-0100-0000B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3" name="Picture 3811" hidden="1">
          <a:extLst>
            <a:ext uri="{FF2B5EF4-FFF2-40B4-BE49-F238E27FC236}">
              <a16:creationId xmlns:a16="http://schemas.microsoft.com/office/drawing/2014/main" id="{00000000-0008-0000-0100-0000B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4" name="Picture 3812" hidden="1">
          <a:extLst>
            <a:ext uri="{FF2B5EF4-FFF2-40B4-BE49-F238E27FC236}">
              <a16:creationId xmlns:a16="http://schemas.microsoft.com/office/drawing/2014/main" id="{00000000-0008-0000-0100-0000C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5" name="Picture 3813" hidden="1">
          <a:extLst>
            <a:ext uri="{FF2B5EF4-FFF2-40B4-BE49-F238E27FC236}">
              <a16:creationId xmlns:a16="http://schemas.microsoft.com/office/drawing/2014/main" id="{00000000-0008-0000-0100-0000C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6" name="Picture 3453" hidden="1">
          <a:extLst>
            <a:ext uri="{FF2B5EF4-FFF2-40B4-BE49-F238E27FC236}">
              <a16:creationId xmlns:a16="http://schemas.microsoft.com/office/drawing/2014/main" id="{00000000-0008-0000-0100-0000C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7" name="Picture 3458" hidden="1">
          <a:extLst>
            <a:ext uri="{FF2B5EF4-FFF2-40B4-BE49-F238E27FC236}">
              <a16:creationId xmlns:a16="http://schemas.microsoft.com/office/drawing/2014/main" id="{00000000-0008-0000-0100-0000C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8" name="Picture 3811" hidden="1">
          <a:extLst>
            <a:ext uri="{FF2B5EF4-FFF2-40B4-BE49-F238E27FC236}">
              <a16:creationId xmlns:a16="http://schemas.microsoft.com/office/drawing/2014/main" id="{00000000-0008-0000-0100-0000C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09" name="Picture 3812" hidden="1">
          <a:extLst>
            <a:ext uri="{FF2B5EF4-FFF2-40B4-BE49-F238E27FC236}">
              <a16:creationId xmlns:a16="http://schemas.microsoft.com/office/drawing/2014/main" id="{00000000-0008-0000-0100-0000C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10" name="Picture 3813" hidden="1">
          <a:extLst>
            <a:ext uri="{FF2B5EF4-FFF2-40B4-BE49-F238E27FC236}">
              <a16:creationId xmlns:a16="http://schemas.microsoft.com/office/drawing/2014/main" id="{00000000-0008-0000-0100-0000C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11" name="Picture 3453" hidden="1">
          <a:extLst>
            <a:ext uri="{FF2B5EF4-FFF2-40B4-BE49-F238E27FC236}">
              <a16:creationId xmlns:a16="http://schemas.microsoft.com/office/drawing/2014/main" id="{00000000-0008-0000-0100-0000C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12" name="Picture 3458" hidden="1">
          <a:extLst>
            <a:ext uri="{FF2B5EF4-FFF2-40B4-BE49-F238E27FC236}">
              <a16:creationId xmlns:a16="http://schemas.microsoft.com/office/drawing/2014/main" id="{00000000-0008-0000-0100-0000C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313" name="Picture 3811" hidden="1">
          <a:extLst>
            <a:ext uri="{FF2B5EF4-FFF2-40B4-BE49-F238E27FC236}">
              <a16:creationId xmlns:a16="http://schemas.microsoft.com/office/drawing/2014/main" id="{00000000-0008-0000-0100-0000C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14" name="Picture 3393" hidden="1">
          <a:extLst>
            <a:ext uri="{FF2B5EF4-FFF2-40B4-BE49-F238E27FC236}">
              <a16:creationId xmlns:a16="http://schemas.microsoft.com/office/drawing/2014/main" id="{00000000-0008-0000-0100-0000C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15" name="Picture 3398" hidden="1">
          <a:extLst>
            <a:ext uri="{FF2B5EF4-FFF2-40B4-BE49-F238E27FC236}">
              <a16:creationId xmlns:a16="http://schemas.microsoft.com/office/drawing/2014/main" id="{00000000-0008-0000-0100-0000C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16" name="Picture 3793" hidden="1">
          <a:extLst>
            <a:ext uri="{FF2B5EF4-FFF2-40B4-BE49-F238E27FC236}">
              <a16:creationId xmlns:a16="http://schemas.microsoft.com/office/drawing/2014/main" id="{00000000-0008-0000-0100-0000C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17" name="Picture 3794" hidden="1">
          <a:extLst>
            <a:ext uri="{FF2B5EF4-FFF2-40B4-BE49-F238E27FC236}">
              <a16:creationId xmlns:a16="http://schemas.microsoft.com/office/drawing/2014/main" id="{00000000-0008-0000-0100-0000C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18" name="Picture 3795" hidden="1">
          <a:extLst>
            <a:ext uri="{FF2B5EF4-FFF2-40B4-BE49-F238E27FC236}">
              <a16:creationId xmlns:a16="http://schemas.microsoft.com/office/drawing/2014/main" id="{00000000-0008-0000-0100-0000C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19" name="Picture 3423" hidden="1">
          <a:extLst>
            <a:ext uri="{FF2B5EF4-FFF2-40B4-BE49-F238E27FC236}">
              <a16:creationId xmlns:a16="http://schemas.microsoft.com/office/drawing/2014/main" id="{00000000-0008-0000-0100-0000C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0" name="Picture 3428" hidden="1">
          <a:extLst>
            <a:ext uri="{FF2B5EF4-FFF2-40B4-BE49-F238E27FC236}">
              <a16:creationId xmlns:a16="http://schemas.microsoft.com/office/drawing/2014/main" id="{00000000-0008-0000-0100-0000D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1" name="Picture 3802" hidden="1">
          <a:extLst>
            <a:ext uri="{FF2B5EF4-FFF2-40B4-BE49-F238E27FC236}">
              <a16:creationId xmlns:a16="http://schemas.microsoft.com/office/drawing/2014/main" id="{00000000-0008-0000-0100-0000D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2" name="Picture 3803" hidden="1">
          <a:extLst>
            <a:ext uri="{FF2B5EF4-FFF2-40B4-BE49-F238E27FC236}">
              <a16:creationId xmlns:a16="http://schemas.microsoft.com/office/drawing/2014/main" id="{00000000-0008-0000-0100-0000D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3" name="Picture 3804" hidden="1">
          <a:extLst>
            <a:ext uri="{FF2B5EF4-FFF2-40B4-BE49-F238E27FC236}">
              <a16:creationId xmlns:a16="http://schemas.microsoft.com/office/drawing/2014/main" id="{00000000-0008-0000-0100-0000D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4" name="Picture 3463" hidden="1">
          <a:extLst>
            <a:ext uri="{FF2B5EF4-FFF2-40B4-BE49-F238E27FC236}">
              <a16:creationId xmlns:a16="http://schemas.microsoft.com/office/drawing/2014/main" id="{00000000-0008-0000-0100-0000D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5" name="Picture 3468" hidden="1">
          <a:extLst>
            <a:ext uri="{FF2B5EF4-FFF2-40B4-BE49-F238E27FC236}">
              <a16:creationId xmlns:a16="http://schemas.microsoft.com/office/drawing/2014/main" id="{00000000-0008-0000-0100-0000D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6" name="Picture 3814" hidden="1">
          <a:extLst>
            <a:ext uri="{FF2B5EF4-FFF2-40B4-BE49-F238E27FC236}">
              <a16:creationId xmlns:a16="http://schemas.microsoft.com/office/drawing/2014/main" id="{00000000-0008-0000-0100-0000D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7" name="Picture 3815" hidden="1">
          <a:extLst>
            <a:ext uri="{FF2B5EF4-FFF2-40B4-BE49-F238E27FC236}">
              <a16:creationId xmlns:a16="http://schemas.microsoft.com/office/drawing/2014/main" id="{00000000-0008-0000-0100-0000D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8" name="Picture 3816" hidden="1">
          <a:extLst>
            <a:ext uri="{FF2B5EF4-FFF2-40B4-BE49-F238E27FC236}">
              <a16:creationId xmlns:a16="http://schemas.microsoft.com/office/drawing/2014/main" id="{00000000-0008-0000-0100-0000D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29" name="Picture 3453" hidden="1">
          <a:extLst>
            <a:ext uri="{FF2B5EF4-FFF2-40B4-BE49-F238E27FC236}">
              <a16:creationId xmlns:a16="http://schemas.microsoft.com/office/drawing/2014/main" id="{00000000-0008-0000-0100-0000D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0" name="Picture 3458" hidden="1">
          <a:extLst>
            <a:ext uri="{FF2B5EF4-FFF2-40B4-BE49-F238E27FC236}">
              <a16:creationId xmlns:a16="http://schemas.microsoft.com/office/drawing/2014/main" id="{00000000-0008-0000-0100-0000D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1" name="Picture 3811" hidden="1">
          <a:extLst>
            <a:ext uri="{FF2B5EF4-FFF2-40B4-BE49-F238E27FC236}">
              <a16:creationId xmlns:a16="http://schemas.microsoft.com/office/drawing/2014/main" id="{00000000-0008-0000-0100-0000D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2" name="Picture 3812" hidden="1">
          <a:extLst>
            <a:ext uri="{FF2B5EF4-FFF2-40B4-BE49-F238E27FC236}">
              <a16:creationId xmlns:a16="http://schemas.microsoft.com/office/drawing/2014/main" id="{00000000-0008-0000-0100-0000D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3" name="Picture 3813" hidden="1">
          <a:extLst>
            <a:ext uri="{FF2B5EF4-FFF2-40B4-BE49-F238E27FC236}">
              <a16:creationId xmlns:a16="http://schemas.microsoft.com/office/drawing/2014/main" id="{00000000-0008-0000-0100-0000D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4" name="Picture 3453" hidden="1">
          <a:extLst>
            <a:ext uri="{FF2B5EF4-FFF2-40B4-BE49-F238E27FC236}">
              <a16:creationId xmlns:a16="http://schemas.microsoft.com/office/drawing/2014/main" id="{00000000-0008-0000-0100-0000D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5" name="Picture 3458" hidden="1">
          <a:extLst>
            <a:ext uri="{FF2B5EF4-FFF2-40B4-BE49-F238E27FC236}">
              <a16:creationId xmlns:a16="http://schemas.microsoft.com/office/drawing/2014/main" id="{00000000-0008-0000-0100-0000D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6" name="Picture 3393" hidden="1">
          <a:extLst>
            <a:ext uri="{FF2B5EF4-FFF2-40B4-BE49-F238E27FC236}">
              <a16:creationId xmlns:a16="http://schemas.microsoft.com/office/drawing/2014/main" id="{00000000-0008-0000-0100-0000E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7" name="Picture 3398" hidden="1">
          <a:extLst>
            <a:ext uri="{FF2B5EF4-FFF2-40B4-BE49-F238E27FC236}">
              <a16:creationId xmlns:a16="http://schemas.microsoft.com/office/drawing/2014/main" id="{00000000-0008-0000-0100-0000E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8" name="Picture 3793" hidden="1">
          <a:extLst>
            <a:ext uri="{FF2B5EF4-FFF2-40B4-BE49-F238E27FC236}">
              <a16:creationId xmlns:a16="http://schemas.microsoft.com/office/drawing/2014/main" id="{00000000-0008-0000-0100-0000E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39" name="Picture 3794" hidden="1">
          <a:extLst>
            <a:ext uri="{FF2B5EF4-FFF2-40B4-BE49-F238E27FC236}">
              <a16:creationId xmlns:a16="http://schemas.microsoft.com/office/drawing/2014/main" id="{00000000-0008-0000-0100-0000E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0" name="Picture 3795" hidden="1">
          <a:extLst>
            <a:ext uri="{FF2B5EF4-FFF2-40B4-BE49-F238E27FC236}">
              <a16:creationId xmlns:a16="http://schemas.microsoft.com/office/drawing/2014/main" id="{00000000-0008-0000-0100-0000E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1" name="Picture 3423" hidden="1">
          <a:extLst>
            <a:ext uri="{FF2B5EF4-FFF2-40B4-BE49-F238E27FC236}">
              <a16:creationId xmlns:a16="http://schemas.microsoft.com/office/drawing/2014/main" id="{00000000-0008-0000-0100-0000E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2" name="Picture 3428" hidden="1">
          <a:extLst>
            <a:ext uri="{FF2B5EF4-FFF2-40B4-BE49-F238E27FC236}">
              <a16:creationId xmlns:a16="http://schemas.microsoft.com/office/drawing/2014/main" id="{00000000-0008-0000-0100-0000E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3" name="Picture 3802" hidden="1">
          <a:extLst>
            <a:ext uri="{FF2B5EF4-FFF2-40B4-BE49-F238E27FC236}">
              <a16:creationId xmlns:a16="http://schemas.microsoft.com/office/drawing/2014/main" id="{00000000-0008-0000-0100-0000E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4" name="Picture 3803" hidden="1">
          <a:extLst>
            <a:ext uri="{FF2B5EF4-FFF2-40B4-BE49-F238E27FC236}">
              <a16:creationId xmlns:a16="http://schemas.microsoft.com/office/drawing/2014/main" id="{00000000-0008-0000-0100-0000E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5" name="Picture 3804" hidden="1">
          <a:extLst>
            <a:ext uri="{FF2B5EF4-FFF2-40B4-BE49-F238E27FC236}">
              <a16:creationId xmlns:a16="http://schemas.microsoft.com/office/drawing/2014/main" id="{00000000-0008-0000-0100-0000E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6" name="Picture 3463" hidden="1">
          <a:extLst>
            <a:ext uri="{FF2B5EF4-FFF2-40B4-BE49-F238E27FC236}">
              <a16:creationId xmlns:a16="http://schemas.microsoft.com/office/drawing/2014/main" id="{00000000-0008-0000-0100-0000E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7" name="Picture 3468" hidden="1">
          <a:extLst>
            <a:ext uri="{FF2B5EF4-FFF2-40B4-BE49-F238E27FC236}">
              <a16:creationId xmlns:a16="http://schemas.microsoft.com/office/drawing/2014/main" id="{00000000-0008-0000-0100-0000E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8" name="Picture 3814" hidden="1">
          <a:extLst>
            <a:ext uri="{FF2B5EF4-FFF2-40B4-BE49-F238E27FC236}">
              <a16:creationId xmlns:a16="http://schemas.microsoft.com/office/drawing/2014/main" id="{00000000-0008-0000-0100-0000E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49" name="Picture 3815" hidden="1">
          <a:extLst>
            <a:ext uri="{FF2B5EF4-FFF2-40B4-BE49-F238E27FC236}">
              <a16:creationId xmlns:a16="http://schemas.microsoft.com/office/drawing/2014/main" id="{00000000-0008-0000-0100-0000E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0" name="Picture 3816" hidden="1">
          <a:extLst>
            <a:ext uri="{FF2B5EF4-FFF2-40B4-BE49-F238E27FC236}">
              <a16:creationId xmlns:a16="http://schemas.microsoft.com/office/drawing/2014/main" id="{00000000-0008-0000-0100-0000E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1" name="Picture 3453" hidden="1">
          <a:extLst>
            <a:ext uri="{FF2B5EF4-FFF2-40B4-BE49-F238E27FC236}">
              <a16:creationId xmlns:a16="http://schemas.microsoft.com/office/drawing/2014/main" id="{00000000-0008-0000-0100-0000E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2" name="Picture 3458" hidden="1">
          <a:extLst>
            <a:ext uri="{FF2B5EF4-FFF2-40B4-BE49-F238E27FC236}">
              <a16:creationId xmlns:a16="http://schemas.microsoft.com/office/drawing/2014/main" id="{00000000-0008-0000-0100-0000F0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3" name="Picture 3811" hidden="1">
          <a:extLst>
            <a:ext uri="{FF2B5EF4-FFF2-40B4-BE49-F238E27FC236}">
              <a16:creationId xmlns:a16="http://schemas.microsoft.com/office/drawing/2014/main" id="{00000000-0008-0000-0100-0000F1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4" name="Picture 3812" hidden="1">
          <a:extLst>
            <a:ext uri="{FF2B5EF4-FFF2-40B4-BE49-F238E27FC236}">
              <a16:creationId xmlns:a16="http://schemas.microsoft.com/office/drawing/2014/main" id="{00000000-0008-0000-0100-0000F2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5" name="Picture 3453" hidden="1">
          <a:extLst>
            <a:ext uri="{FF2B5EF4-FFF2-40B4-BE49-F238E27FC236}">
              <a16:creationId xmlns:a16="http://schemas.microsoft.com/office/drawing/2014/main" id="{00000000-0008-0000-0100-0000F3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6" name="Picture 3458" hidden="1">
          <a:extLst>
            <a:ext uri="{FF2B5EF4-FFF2-40B4-BE49-F238E27FC236}">
              <a16:creationId xmlns:a16="http://schemas.microsoft.com/office/drawing/2014/main" id="{00000000-0008-0000-0100-0000F4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7" name="Picture 3812" hidden="1">
          <a:extLst>
            <a:ext uri="{FF2B5EF4-FFF2-40B4-BE49-F238E27FC236}">
              <a16:creationId xmlns:a16="http://schemas.microsoft.com/office/drawing/2014/main" id="{00000000-0008-0000-0100-0000F5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8" name="Picture 3813" hidden="1">
          <a:extLst>
            <a:ext uri="{FF2B5EF4-FFF2-40B4-BE49-F238E27FC236}">
              <a16:creationId xmlns:a16="http://schemas.microsoft.com/office/drawing/2014/main" id="{00000000-0008-0000-0100-0000F6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59" name="Picture 3453" hidden="1">
          <a:extLst>
            <a:ext uri="{FF2B5EF4-FFF2-40B4-BE49-F238E27FC236}">
              <a16:creationId xmlns:a16="http://schemas.microsoft.com/office/drawing/2014/main" id="{00000000-0008-0000-0100-0000F7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0" name="Picture 3458" hidden="1">
          <a:extLst>
            <a:ext uri="{FF2B5EF4-FFF2-40B4-BE49-F238E27FC236}">
              <a16:creationId xmlns:a16="http://schemas.microsoft.com/office/drawing/2014/main" id="{00000000-0008-0000-0100-0000F8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1" name="Picture 3811" hidden="1">
          <a:extLst>
            <a:ext uri="{FF2B5EF4-FFF2-40B4-BE49-F238E27FC236}">
              <a16:creationId xmlns:a16="http://schemas.microsoft.com/office/drawing/2014/main" id="{00000000-0008-0000-0100-0000F9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2" name="Picture 3812" hidden="1">
          <a:extLst>
            <a:ext uri="{FF2B5EF4-FFF2-40B4-BE49-F238E27FC236}">
              <a16:creationId xmlns:a16="http://schemas.microsoft.com/office/drawing/2014/main" id="{00000000-0008-0000-0100-0000FA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3" name="Picture 3813" hidden="1">
          <a:extLst>
            <a:ext uri="{FF2B5EF4-FFF2-40B4-BE49-F238E27FC236}">
              <a16:creationId xmlns:a16="http://schemas.microsoft.com/office/drawing/2014/main" id="{00000000-0008-0000-0100-0000FB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4" name="Picture 3453" hidden="1">
          <a:extLst>
            <a:ext uri="{FF2B5EF4-FFF2-40B4-BE49-F238E27FC236}">
              <a16:creationId xmlns:a16="http://schemas.microsoft.com/office/drawing/2014/main" id="{00000000-0008-0000-0100-0000FC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5" name="Picture 3458" hidden="1">
          <a:extLst>
            <a:ext uri="{FF2B5EF4-FFF2-40B4-BE49-F238E27FC236}">
              <a16:creationId xmlns:a16="http://schemas.microsoft.com/office/drawing/2014/main" id="{00000000-0008-0000-0100-0000FD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6" name="Picture 3811" hidden="1">
          <a:extLst>
            <a:ext uri="{FF2B5EF4-FFF2-40B4-BE49-F238E27FC236}">
              <a16:creationId xmlns:a16="http://schemas.microsoft.com/office/drawing/2014/main" id="{00000000-0008-0000-0100-0000FE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7" name="Picture 3812" hidden="1">
          <a:extLst>
            <a:ext uri="{FF2B5EF4-FFF2-40B4-BE49-F238E27FC236}">
              <a16:creationId xmlns:a16="http://schemas.microsoft.com/office/drawing/2014/main" id="{00000000-0008-0000-0100-0000FF13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8" name="Picture 3813" hidden="1">
          <a:extLst>
            <a:ext uri="{FF2B5EF4-FFF2-40B4-BE49-F238E27FC236}">
              <a16:creationId xmlns:a16="http://schemas.microsoft.com/office/drawing/2014/main" id="{00000000-0008-0000-0100-00000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69" name="Picture 3453" hidden="1">
          <a:extLst>
            <a:ext uri="{FF2B5EF4-FFF2-40B4-BE49-F238E27FC236}">
              <a16:creationId xmlns:a16="http://schemas.microsoft.com/office/drawing/2014/main" id="{00000000-0008-0000-0100-00000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0" name="Picture 3458" hidden="1">
          <a:extLst>
            <a:ext uri="{FF2B5EF4-FFF2-40B4-BE49-F238E27FC236}">
              <a16:creationId xmlns:a16="http://schemas.microsoft.com/office/drawing/2014/main" id="{00000000-0008-0000-0100-00000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1" name="Picture 3811" hidden="1">
          <a:extLst>
            <a:ext uri="{FF2B5EF4-FFF2-40B4-BE49-F238E27FC236}">
              <a16:creationId xmlns:a16="http://schemas.microsoft.com/office/drawing/2014/main" id="{00000000-0008-0000-0100-00000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2" name="Picture 3812" hidden="1">
          <a:extLst>
            <a:ext uri="{FF2B5EF4-FFF2-40B4-BE49-F238E27FC236}">
              <a16:creationId xmlns:a16="http://schemas.microsoft.com/office/drawing/2014/main" id="{00000000-0008-0000-0100-00000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3" name="Picture 3813" hidden="1">
          <a:extLst>
            <a:ext uri="{FF2B5EF4-FFF2-40B4-BE49-F238E27FC236}">
              <a16:creationId xmlns:a16="http://schemas.microsoft.com/office/drawing/2014/main" id="{00000000-0008-0000-0100-00000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4" name="Picture 3383" hidden="1">
          <a:extLst>
            <a:ext uri="{FF2B5EF4-FFF2-40B4-BE49-F238E27FC236}">
              <a16:creationId xmlns:a16="http://schemas.microsoft.com/office/drawing/2014/main" id="{00000000-0008-0000-0100-00000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5" name="Picture 3388" hidden="1">
          <a:extLst>
            <a:ext uri="{FF2B5EF4-FFF2-40B4-BE49-F238E27FC236}">
              <a16:creationId xmlns:a16="http://schemas.microsoft.com/office/drawing/2014/main" id="{00000000-0008-0000-0100-00000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6" name="Picture 3790" hidden="1">
          <a:extLst>
            <a:ext uri="{FF2B5EF4-FFF2-40B4-BE49-F238E27FC236}">
              <a16:creationId xmlns:a16="http://schemas.microsoft.com/office/drawing/2014/main" id="{00000000-0008-0000-0100-00000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7" name="Picture 3791" hidden="1">
          <a:extLst>
            <a:ext uri="{FF2B5EF4-FFF2-40B4-BE49-F238E27FC236}">
              <a16:creationId xmlns:a16="http://schemas.microsoft.com/office/drawing/2014/main" id="{00000000-0008-0000-0100-00000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8" name="Picture 3393" hidden="1">
          <a:extLst>
            <a:ext uri="{FF2B5EF4-FFF2-40B4-BE49-F238E27FC236}">
              <a16:creationId xmlns:a16="http://schemas.microsoft.com/office/drawing/2014/main" id="{00000000-0008-0000-0100-00000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79" name="Picture 3398" hidden="1">
          <a:extLst>
            <a:ext uri="{FF2B5EF4-FFF2-40B4-BE49-F238E27FC236}">
              <a16:creationId xmlns:a16="http://schemas.microsoft.com/office/drawing/2014/main" id="{00000000-0008-0000-0100-00000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80" name="Picture 3793" hidden="1">
          <a:extLst>
            <a:ext uri="{FF2B5EF4-FFF2-40B4-BE49-F238E27FC236}">
              <a16:creationId xmlns:a16="http://schemas.microsoft.com/office/drawing/2014/main" id="{00000000-0008-0000-0100-00000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81" name="Picture 3794" hidden="1">
          <a:extLst>
            <a:ext uri="{FF2B5EF4-FFF2-40B4-BE49-F238E27FC236}">
              <a16:creationId xmlns:a16="http://schemas.microsoft.com/office/drawing/2014/main" id="{00000000-0008-0000-0100-00000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82" name="Picture 3795" hidden="1">
          <a:extLst>
            <a:ext uri="{FF2B5EF4-FFF2-40B4-BE49-F238E27FC236}">
              <a16:creationId xmlns:a16="http://schemas.microsoft.com/office/drawing/2014/main" id="{00000000-0008-0000-0100-00000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83" name="Picture 3423" hidden="1">
          <a:extLst>
            <a:ext uri="{FF2B5EF4-FFF2-40B4-BE49-F238E27FC236}">
              <a16:creationId xmlns:a16="http://schemas.microsoft.com/office/drawing/2014/main" id="{00000000-0008-0000-0100-00000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84" name="Picture 3428" hidden="1">
          <a:extLst>
            <a:ext uri="{FF2B5EF4-FFF2-40B4-BE49-F238E27FC236}">
              <a16:creationId xmlns:a16="http://schemas.microsoft.com/office/drawing/2014/main" id="{00000000-0008-0000-0100-00001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85" name="Picture 3802" hidden="1">
          <a:extLst>
            <a:ext uri="{FF2B5EF4-FFF2-40B4-BE49-F238E27FC236}">
              <a16:creationId xmlns:a16="http://schemas.microsoft.com/office/drawing/2014/main" id="{00000000-0008-0000-0100-00001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86" name="Picture 3803" hidden="1">
          <a:extLst>
            <a:ext uri="{FF2B5EF4-FFF2-40B4-BE49-F238E27FC236}">
              <a16:creationId xmlns:a16="http://schemas.microsoft.com/office/drawing/2014/main" id="{00000000-0008-0000-0100-00001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387" name="Picture 3804" hidden="1">
          <a:extLst>
            <a:ext uri="{FF2B5EF4-FFF2-40B4-BE49-F238E27FC236}">
              <a16:creationId xmlns:a16="http://schemas.microsoft.com/office/drawing/2014/main" id="{00000000-0008-0000-0100-00001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88" name="Picture 3393" hidden="1">
          <a:extLst>
            <a:ext uri="{FF2B5EF4-FFF2-40B4-BE49-F238E27FC236}">
              <a16:creationId xmlns:a16="http://schemas.microsoft.com/office/drawing/2014/main" id="{00000000-0008-0000-0100-00001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89" name="Picture 3398" hidden="1">
          <a:extLst>
            <a:ext uri="{FF2B5EF4-FFF2-40B4-BE49-F238E27FC236}">
              <a16:creationId xmlns:a16="http://schemas.microsoft.com/office/drawing/2014/main" id="{00000000-0008-0000-0100-00001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0" name="Picture 3793" hidden="1">
          <a:extLst>
            <a:ext uri="{FF2B5EF4-FFF2-40B4-BE49-F238E27FC236}">
              <a16:creationId xmlns:a16="http://schemas.microsoft.com/office/drawing/2014/main" id="{00000000-0008-0000-0100-00001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1" name="Picture 3794" hidden="1">
          <a:extLst>
            <a:ext uri="{FF2B5EF4-FFF2-40B4-BE49-F238E27FC236}">
              <a16:creationId xmlns:a16="http://schemas.microsoft.com/office/drawing/2014/main" id="{00000000-0008-0000-0100-00001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2" name="Picture 3795" hidden="1">
          <a:extLst>
            <a:ext uri="{FF2B5EF4-FFF2-40B4-BE49-F238E27FC236}">
              <a16:creationId xmlns:a16="http://schemas.microsoft.com/office/drawing/2014/main" id="{00000000-0008-0000-0100-00001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3" name="Picture 3423" hidden="1">
          <a:extLst>
            <a:ext uri="{FF2B5EF4-FFF2-40B4-BE49-F238E27FC236}">
              <a16:creationId xmlns:a16="http://schemas.microsoft.com/office/drawing/2014/main" id="{00000000-0008-0000-0100-00001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4" name="Picture 3428" hidden="1">
          <a:extLst>
            <a:ext uri="{FF2B5EF4-FFF2-40B4-BE49-F238E27FC236}">
              <a16:creationId xmlns:a16="http://schemas.microsoft.com/office/drawing/2014/main" id="{00000000-0008-0000-0100-00001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5" name="Picture 3802" hidden="1">
          <a:extLst>
            <a:ext uri="{FF2B5EF4-FFF2-40B4-BE49-F238E27FC236}">
              <a16:creationId xmlns:a16="http://schemas.microsoft.com/office/drawing/2014/main" id="{00000000-0008-0000-0100-00001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6" name="Picture 3803" hidden="1">
          <a:extLst>
            <a:ext uri="{FF2B5EF4-FFF2-40B4-BE49-F238E27FC236}">
              <a16:creationId xmlns:a16="http://schemas.microsoft.com/office/drawing/2014/main" id="{00000000-0008-0000-0100-00001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7" name="Picture 3804" hidden="1">
          <a:extLst>
            <a:ext uri="{FF2B5EF4-FFF2-40B4-BE49-F238E27FC236}">
              <a16:creationId xmlns:a16="http://schemas.microsoft.com/office/drawing/2014/main" id="{00000000-0008-0000-0100-00001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8" name="Picture 3463" hidden="1">
          <a:extLst>
            <a:ext uri="{FF2B5EF4-FFF2-40B4-BE49-F238E27FC236}">
              <a16:creationId xmlns:a16="http://schemas.microsoft.com/office/drawing/2014/main" id="{00000000-0008-0000-0100-00001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399" name="Picture 3468" hidden="1">
          <a:extLst>
            <a:ext uri="{FF2B5EF4-FFF2-40B4-BE49-F238E27FC236}">
              <a16:creationId xmlns:a16="http://schemas.microsoft.com/office/drawing/2014/main" id="{00000000-0008-0000-0100-00001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0" name="Picture 3814" hidden="1">
          <a:extLst>
            <a:ext uri="{FF2B5EF4-FFF2-40B4-BE49-F238E27FC236}">
              <a16:creationId xmlns:a16="http://schemas.microsoft.com/office/drawing/2014/main" id="{00000000-0008-0000-0100-00002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1" name="Picture 3815" hidden="1">
          <a:extLst>
            <a:ext uri="{FF2B5EF4-FFF2-40B4-BE49-F238E27FC236}">
              <a16:creationId xmlns:a16="http://schemas.microsoft.com/office/drawing/2014/main" id="{00000000-0008-0000-0100-00002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2" name="Picture 3816" hidden="1">
          <a:extLst>
            <a:ext uri="{FF2B5EF4-FFF2-40B4-BE49-F238E27FC236}">
              <a16:creationId xmlns:a16="http://schemas.microsoft.com/office/drawing/2014/main" id="{00000000-0008-0000-0100-00002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3" name="Picture 3453" hidden="1">
          <a:extLst>
            <a:ext uri="{FF2B5EF4-FFF2-40B4-BE49-F238E27FC236}">
              <a16:creationId xmlns:a16="http://schemas.microsoft.com/office/drawing/2014/main" id="{00000000-0008-0000-0100-00002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4" name="Picture 3458" hidden="1">
          <a:extLst>
            <a:ext uri="{FF2B5EF4-FFF2-40B4-BE49-F238E27FC236}">
              <a16:creationId xmlns:a16="http://schemas.microsoft.com/office/drawing/2014/main" id="{00000000-0008-0000-0100-00002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5" name="Picture 3811" hidden="1">
          <a:extLst>
            <a:ext uri="{FF2B5EF4-FFF2-40B4-BE49-F238E27FC236}">
              <a16:creationId xmlns:a16="http://schemas.microsoft.com/office/drawing/2014/main" id="{00000000-0008-0000-0100-00002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6" name="Picture 3812" hidden="1">
          <a:extLst>
            <a:ext uri="{FF2B5EF4-FFF2-40B4-BE49-F238E27FC236}">
              <a16:creationId xmlns:a16="http://schemas.microsoft.com/office/drawing/2014/main" id="{00000000-0008-0000-0100-00002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7" name="Picture 3813" hidden="1">
          <a:extLst>
            <a:ext uri="{FF2B5EF4-FFF2-40B4-BE49-F238E27FC236}">
              <a16:creationId xmlns:a16="http://schemas.microsoft.com/office/drawing/2014/main" id="{00000000-0008-0000-0100-00002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8" name="Picture 3453" hidden="1">
          <a:extLst>
            <a:ext uri="{FF2B5EF4-FFF2-40B4-BE49-F238E27FC236}">
              <a16:creationId xmlns:a16="http://schemas.microsoft.com/office/drawing/2014/main" id="{00000000-0008-0000-0100-00002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09" name="Picture 3458" hidden="1">
          <a:extLst>
            <a:ext uri="{FF2B5EF4-FFF2-40B4-BE49-F238E27FC236}">
              <a16:creationId xmlns:a16="http://schemas.microsoft.com/office/drawing/2014/main" id="{00000000-0008-0000-0100-00002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0" name="Picture 3811" hidden="1">
          <a:extLst>
            <a:ext uri="{FF2B5EF4-FFF2-40B4-BE49-F238E27FC236}">
              <a16:creationId xmlns:a16="http://schemas.microsoft.com/office/drawing/2014/main" id="{00000000-0008-0000-0100-00002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1" name="Picture 3812" hidden="1">
          <a:extLst>
            <a:ext uri="{FF2B5EF4-FFF2-40B4-BE49-F238E27FC236}">
              <a16:creationId xmlns:a16="http://schemas.microsoft.com/office/drawing/2014/main" id="{00000000-0008-0000-0100-00002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2" name="Picture 3813" hidden="1">
          <a:extLst>
            <a:ext uri="{FF2B5EF4-FFF2-40B4-BE49-F238E27FC236}">
              <a16:creationId xmlns:a16="http://schemas.microsoft.com/office/drawing/2014/main" id="{00000000-0008-0000-0100-00002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3" name="Picture 3453" hidden="1">
          <a:extLst>
            <a:ext uri="{FF2B5EF4-FFF2-40B4-BE49-F238E27FC236}">
              <a16:creationId xmlns:a16="http://schemas.microsoft.com/office/drawing/2014/main" id="{00000000-0008-0000-0100-00002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4" name="Picture 3458" hidden="1">
          <a:extLst>
            <a:ext uri="{FF2B5EF4-FFF2-40B4-BE49-F238E27FC236}">
              <a16:creationId xmlns:a16="http://schemas.microsoft.com/office/drawing/2014/main" id="{00000000-0008-0000-0100-00002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5" name="Picture 3811" hidden="1">
          <a:extLst>
            <a:ext uri="{FF2B5EF4-FFF2-40B4-BE49-F238E27FC236}">
              <a16:creationId xmlns:a16="http://schemas.microsoft.com/office/drawing/2014/main" id="{00000000-0008-0000-0100-00002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6" name="Picture 3812" hidden="1">
          <a:extLst>
            <a:ext uri="{FF2B5EF4-FFF2-40B4-BE49-F238E27FC236}">
              <a16:creationId xmlns:a16="http://schemas.microsoft.com/office/drawing/2014/main" id="{00000000-0008-0000-0100-00003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7" name="Picture 3813" hidden="1">
          <a:extLst>
            <a:ext uri="{FF2B5EF4-FFF2-40B4-BE49-F238E27FC236}">
              <a16:creationId xmlns:a16="http://schemas.microsoft.com/office/drawing/2014/main" id="{00000000-0008-0000-0100-00003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8" name="Picture 3453" hidden="1">
          <a:extLst>
            <a:ext uri="{FF2B5EF4-FFF2-40B4-BE49-F238E27FC236}">
              <a16:creationId xmlns:a16="http://schemas.microsoft.com/office/drawing/2014/main" id="{00000000-0008-0000-0100-00003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19" name="Picture 3458" hidden="1">
          <a:extLst>
            <a:ext uri="{FF2B5EF4-FFF2-40B4-BE49-F238E27FC236}">
              <a16:creationId xmlns:a16="http://schemas.microsoft.com/office/drawing/2014/main" id="{00000000-0008-0000-0100-00003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20" name="Picture 3811" hidden="1">
          <a:extLst>
            <a:ext uri="{FF2B5EF4-FFF2-40B4-BE49-F238E27FC236}">
              <a16:creationId xmlns:a16="http://schemas.microsoft.com/office/drawing/2014/main" id="{00000000-0008-0000-0100-00003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21" name="Picture 3812" hidden="1">
          <a:extLst>
            <a:ext uri="{FF2B5EF4-FFF2-40B4-BE49-F238E27FC236}">
              <a16:creationId xmlns:a16="http://schemas.microsoft.com/office/drawing/2014/main" id="{00000000-0008-0000-0100-00003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22" name="Picture 3813" hidden="1">
          <a:extLst>
            <a:ext uri="{FF2B5EF4-FFF2-40B4-BE49-F238E27FC236}">
              <a16:creationId xmlns:a16="http://schemas.microsoft.com/office/drawing/2014/main" id="{00000000-0008-0000-0100-00003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23" name="Picture 3453" hidden="1">
          <a:extLst>
            <a:ext uri="{FF2B5EF4-FFF2-40B4-BE49-F238E27FC236}">
              <a16:creationId xmlns:a16="http://schemas.microsoft.com/office/drawing/2014/main" id="{00000000-0008-0000-0100-00003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24" name="Picture 3458" hidden="1">
          <a:extLst>
            <a:ext uri="{FF2B5EF4-FFF2-40B4-BE49-F238E27FC236}">
              <a16:creationId xmlns:a16="http://schemas.microsoft.com/office/drawing/2014/main" id="{00000000-0008-0000-0100-00003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25" name="Picture 3811" hidden="1">
          <a:extLst>
            <a:ext uri="{FF2B5EF4-FFF2-40B4-BE49-F238E27FC236}">
              <a16:creationId xmlns:a16="http://schemas.microsoft.com/office/drawing/2014/main" id="{00000000-0008-0000-0100-00003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26" name="Picture 3812" hidden="1">
          <a:extLst>
            <a:ext uri="{FF2B5EF4-FFF2-40B4-BE49-F238E27FC236}">
              <a16:creationId xmlns:a16="http://schemas.microsoft.com/office/drawing/2014/main" id="{00000000-0008-0000-0100-00003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27" name="Picture 3813" hidden="1">
          <a:extLst>
            <a:ext uri="{FF2B5EF4-FFF2-40B4-BE49-F238E27FC236}">
              <a16:creationId xmlns:a16="http://schemas.microsoft.com/office/drawing/2014/main" id="{00000000-0008-0000-0100-00003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28" name="Picture 3393" hidden="1">
          <a:extLst>
            <a:ext uri="{FF2B5EF4-FFF2-40B4-BE49-F238E27FC236}">
              <a16:creationId xmlns:a16="http://schemas.microsoft.com/office/drawing/2014/main" id="{00000000-0008-0000-0100-00003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29" name="Picture 3398" hidden="1">
          <a:extLst>
            <a:ext uri="{FF2B5EF4-FFF2-40B4-BE49-F238E27FC236}">
              <a16:creationId xmlns:a16="http://schemas.microsoft.com/office/drawing/2014/main" id="{00000000-0008-0000-0100-00003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0" name="Picture 3793" hidden="1">
          <a:extLst>
            <a:ext uri="{FF2B5EF4-FFF2-40B4-BE49-F238E27FC236}">
              <a16:creationId xmlns:a16="http://schemas.microsoft.com/office/drawing/2014/main" id="{00000000-0008-0000-0100-00003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1" name="Picture 3794" hidden="1">
          <a:extLst>
            <a:ext uri="{FF2B5EF4-FFF2-40B4-BE49-F238E27FC236}">
              <a16:creationId xmlns:a16="http://schemas.microsoft.com/office/drawing/2014/main" id="{00000000-0008-0000-0100-00003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2" name="Picture 3795" hidden="1">
          <a:extLst>
            <a:ext uri="{FF2B5EF4-FFF2-40B4-BE49-F238E27FC236}">
              <a16:creationId xmlns:a16="http://schemas.microsoft.com/office/drawing/2014/main" id="{00000000-0008-0000-0100-00004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3" name="Picture 3423" hidden="1">
          <a:extLst>
            <a:ext uri="{FF2B5EF4-FFF2-40B4-BE49-F238E27FC236}">
              <a16:creationId xmlns:a16="http://schemas.microsoft.com/office/drawing/2014/main" id="{00000000-0008-0000-0100-00004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4" name="Picture 3428" hidden="1">
          <a:extLst>
            <a:ext uri="{FF2B5EF4-FFF2-40B4-BE49-F238E27FC236}">
              <a16:creationId xmlns:a16="http://schemas.microsoft.com/office/drawing/2014/main" id="{00000000-0008-0000-0100-00004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5" name="Picture 3802" hidden="1">
          <a:extLst>
            <a:ext uri="{FF2B5EF4-FFF2-40B4-BE49-F238E27FC236}">
              <a16:creationId xmlns:a16="http://schemas.microsoft.com/office/drawing/2014/main" id="{00000000-0008-0000-0100-00004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6" name="Picture 3803" hidden="1">
          <a:extLst>
            <a:ext uri="{FF2B5EF4-FFF2-40B4-BE49-F238E27FC236}">
              <a16:creationId xmlns:a16="http://schemas.microsoft.com/office/drawing/2014/main" id="{00000000-0008-0000-0100-00004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7" name="Picture 3804" hidden="1">
          <a:extLst>
            <a:ext uri="{FF2B5EF4-FFF2-40B4-BE49-F238E27FC236}">
              <a16:creationId xmlns:a16="http://schemas.microsoft.com/office/drawing/2014/main" id="{00000000-0008-0000-0100-00004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8" name="Picture 3463" hidden="1">
          <a:extLst>
            <a:ext uri="{FF2B5EF4-FFF2-40B4-BE49-F238E27FC236}">
              <a16:creationId xmlns:a16="http://schemas.microsoft.com/office/drawing/2014/main" id="{00000000-0008-0000-0100-00004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39" name="Picture 3468" hidden="1">
          <a:extLst>
            <a:ext uri="{FF2B5EF4-FFF2-40B4-BE49-F238E27FC236}">
              <a16:creationId xmlns:a16="http://schemas.microsoft.com/office/drawing/2014/main" id="{00000000-0008-0000-0100-00004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0" name="Picture 3814" hidden="1">
          <a:extLst>
            <a:ext uri="{FF2B5EF4-FFF2-40B4-BE49-F238E27FC236}">
              <a16:creationId xmlns:a16="http://schemas.microsoft.com/office/drawing/2014/main" id="{00000000-0008-0000-0100-00004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1" name="Picture 3815" hidden="1">
          <a:extLst>
            <a:ext uri="{FF2B5EF4-FFF2-40B4-BE49-F238E27FC236}">
              <a16:creationId xmlns:a16="http://schemas.microsoft.com/office/drawing/2014/main" id="{00000000-0008-0000-0100-00004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2" name="Picture 3816" hidden="1">
          <a:extLst>
            <a:ext uri="{FF2B5EF4-FFF2-40B4-BE49-F238E27FC236}">
              <a16:creationId xmlns:a16="http://schemas.microsoft.com/office/drawing/2014/main" id="{00000000-0008-0000-0100-00004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3" name="Picture 3453" hidden="1">
          <a:extLst>
            <a:ext uri="{FF2B5EF4-FFF2-40B4-BE49-F238E27FC236}">
              <a16:creationId xmlns:a16="http://schemas.microsoft.com/office/drawing/2014/main" id="{00000000-0008-0000-0100-00004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4" name="Picture 3458" hidden="1">
          <a:extLst>
            <a:ext uri="{FF2B5EF4-FFF2-40B4-BE49-F238E27FC236}">
              <a16:creationId xmlns:a16="http://schemas.microsoft.com/office/drawing/2014/main" id="{00000000-0008-0000-0100-00004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5" name="Picture 3811" hidden="1">
          <a:extLst>
            <a:ext uri="{FF2B5EF4-FFF2-40B4-BE49-F238E27FC236}">
              <a16:creationId xmlns:a16="http://schemas.microsoft.com/office/drawing/2014/main" id="{00000000-0008-0000-0100-00004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6" name="Picture 3812" hidden="1">
          <a:extLst>
            <a:ext uri="{FF2B5EF4-FFF2-40B4-BE49-F238E27FC236}">
              <a16:creationId xmlns:a16="http://schemas.microsoft.com/office/drawing/2014/main" id="{00000000-0008-0000-0100-00004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7" name="Picture 3813" hidden="1">
          <a:extLst>
            <a:ext uri="{FF2B5EF4-FFF2-40B4-BE49-F238E27FC236}">
              <a16:creationId xmlns:a16="http://schemas.microsoft.com/office/drawing/2014/main" id="{00000000-0008-0000-0100-00004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8" name="Picture 3453" hidden="1">
          <a:extLst>
            <a:ext uri="{FF2B5EF4-FFF2-40B4-BE49-F238E27FC236}">
              <a16:creationId xmlns:a16="http://schemas.microsoft.com/office/drawing/2014/main" id="{00000000-0008-0000-0100-00005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49" name="Picture 3458" hidden="1">
          <a:extLst>
            <a:ext uri="{FF2B5EF4-FFF2-40B4-BE49-F238E27FC236}">
              <a16:creationId xmlns:a16="http://schemas.microsoft.com/office/drawing/2014/main" id="{00000000-0008-0000-0100-00005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0" name="Picture 3811" hidden="1">
          <a:extLst>
            <a:ext uri="{FF2B5EF4-FFF2-40B4-BE49-F238E27FC236}">
              <a16:creationId xmlns:a16="http://schemas.microsoft.com/office/drawing/2014/main" id="{00000000-0008-0000-0100-00005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1" name="Picture 3812" hidden="1">
          <a:extLst>
            <a:ext uri="{FF2B5EF4-FFF2-40B4-BE49-F238E27FC236}">
              <a16:creationId xmlns:a16="http://schemas.microsoft.com/office/drawing/2014/main" id="{00000000-0008-0000-0100-00005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2" name="Picture 3813" hidden="1">
          <a:extLst>
            <a:ext uri="{FF2B5EF4-FFF2-40B4-BE49-F238E27FC236}">
              <a16:creationId xmlns:a16="http://schemas.microsoft.com/office/drawing/2014/main" id="{00000000-0008-0000-0100-00005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3" name="Picture 3453" hidden="1">
          <a:extLst>
            <a:ext uri="{FF2B5EF4-FFF2-40B4-BE49-F238E27FC236}">
              <a16:creationId xmlns:a16="http://schemas.microsoft.com/office/drawing/2014/main" id="{00000000-0008-0000-0100-00005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4" name="Picture 3458" hidden="1">
          <a:extLst>
            <a:ext uri="{FF2B5EF4-FFF2-40B4-BE49-F238E27FC236}">
              <a16:creationId xmlns:a16="http://schemas.microsoft.com/office/drawing/2014/main" id="{00000000-0008-0000-0100-00005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5" name="Picture 3811" hidden="1">
          <a:extLst>
            <a:ext uri="{FF2B5EF4-FFF2-40B4-BE49-F238E27FC236}">
              <a16:creationId xmlns:a16="http://schemas.microsoft.com/office/drawing/2014/main" id="{00000000-0008-0000-0100-00005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6" name="Picture 3812" hidden="1">
          <a:extLst>
            <a:ext uri="{FF2B5EF4-FFF2-40B4-BE49-F238E27FC236}">
              <a16:creationId xmlns:a16="http://schemas.microsoft.com/office/drawing/2014/main" id="{00000000-0008-0000-0100-00005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7" name="Picture 3813" hidden="1">
          <a:extLst>
            <a:ext uri="{FF2B5EF4-FFF2-40B4-BE49-F238E27FC236}">
              <a16:creationId xmlns:a16="http://schemas.microsoft.com/office/drawing/2014/main" id="{00000000-0008-0000-0100-00005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8" name="Picture 3453" hidden="1">
          <a:extLst>
            <a:ext uri="{FF2B5EF4-FFF2-40B4-BE49-F238E27FC236}">
              <a16:creationId xmlns:a16="http://schemas.microsoft.com/office/drawing/2014/main" id="{00000000-0008-0000-0100-00005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59" name="Picture 3458" hidden="1">
          <a:extLst>
            <a:ext uri="{FF2B5EF4-FFF2-40B4-BE49-F238E27FC236}">
              <a16:creationId xmlns:a16="http://schemas.microsoft.com/office/drawing/2014/main" id="{00000000-0008-0000-0100-00005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60" name="Picture 3811" hidden="1">
          <a:extLst>
            <a:ext uri="{FF2B5EF4-FFF2-40B4-BE49-F238E27FC236}">
              <a16:creationId xmlns:a16="http://schemas.microsoft.com/office/drawing/2014/main" id="{00000000-0008-0000-0100-00005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61" name="Picture 3812" hidden="1">
          <a:extLst>
            <a:ext uri="{FF2B5EF4-FFF2-40B4-BE49-F238E27FC236}">
              <a16:creationId xmlns:a16="http://schemas.microsoft.com/office/drawing/2014/main" id="{00000000-0008-0000-0100-00005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62" name="Picture 3813" hidden="1">
          <a:extLst>
            <a:ext uri="{FF2B5EF4-FFF2-40B4-BE49-F238E27FC236}">
              <a16:creationId xmlns:a16="http://schemas.microsoft.com/office/drawing/2014/main" id="{00000000-0008-0000-0100-00005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63" name="Picture 3453" hidden="1">
          <a:extLst>
            <a:ext uri="{FF2B5EF4-FFF2-40B4-BE49-F238E27FC236}">
              <a16:creationId xmlns:a16="http://schemas.microsoft.com/office/drawing/2014/main" id="{00000000-0008-0000-0100-00005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64" name="Picture 3458" hidden="1">
          <a:extLst>
            <a:ext uri="{FF2B5EF4-FFF2-40B4-BE49-F238E27FC236}">
              <a16:creationId xmlns:a16="http://schemas.microsoft.com/office/drawing/2014/main" id="{00000000-0008-0000-0100-00006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465" name="Picture 3811" hidden="1">
          <a:extLst>
            <a:ext uri="{FF2B5EF4-FFF2-40B4-BE49-F238E27FC236}">
              <a16:creationId xmlns:a16="http://schemas.microsoft.com/office/drawing/2014/main" id="{00000000-0008-0000-0100-00006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66" name="Picture 3393" hidden="1">
          <a:extLst>
            <a:ext uri="{FF2B5EF4-FFF2-40B4-BE49-F238E27FC236}">
              <a16:creationId xmlns:a16="http://schemas.microsoft.com/office/drawing/2014/main" id="{00000000-0008-0000-0100-00006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67" name="Picture 3398" hidden="1">
          <a:extLst>
            <a:ext uri="{FF2B5EF4-FFF2-40B4-BE49-F238E27FC236}">
              <a16:creationId xmlns:a16="http://schemas.microsoft.com/office/drawing/2014/main" id="{00000000-0008-0000-0100-00006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68" name="Picture 3793" hidden="1">
          <a:extLst>
            <a:ext uri="{FF2B5EF4-FFF2-40B4-BE49-F238E27FC236}">
              <a16:creationId xmlns:a16="http://schemas.microsoft.com/office/drawing/2014/main" id="{00000000-0008-0000-0100-00006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69" name="Picture 3794" hidden="1">
          <a:extLst>
            <a:ext uri="{FF2B5EF4-FFF2-40B4-BE49-F238E27FC236}">
              <a16:creationId xmlns:a16="http://schemas.microsoft.com/office/drawing/2014/main" id="{00000000-0008-0000-0100-00006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0" name="Picture 3795" hidden="1">
          <a:extLst>
            <a:ext uri="{FF2B5EF4-FFF2-40B4-BE49-F238E27FC236}">
              <a16:creationId xmlns:a16="http://schemas.microsoft.com/office/drawing/2014/main" id="{00000000-0008-0000-0100-00006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1" name="Picture 3423" hidden="1">
          <a:extLst>
            <a:ext uri="{FF2B5EF4-FFF2-40B4-BE49-F238E27FC236}">
              <a16:creationId xmlns:a16="http://schemas.microsoft.com/office/drawing/2014/main" id="{00000000-0008-0000-0100-00006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2" name="Picture 3428" hidden="1">
          <a:extLst>
            <a:ext uri="{FF2B5EF4-FFF2-40B4-BE49-F238E27FC236}">
              <a16:creationId xmlns:a16="http://schemas.microsoft.com/office/drawing/2014/main" id="{00000000-0008-0000-0100-00006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3" name="Picture 3802" hidden="1">
          <a:extLst>
            <a:ext uri="{FF2B5EF4-FFF2-40B4-BE49-F238E27FC236}">
              <a16:creationId xmlns:a16="http://schemas.microsoft.com/office/drawing/2014/main" id="{00000000-0008-0000-0100-00006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4" name="Picture 3803" hidden="1">
          <a:extLst>
            <a:ext uri="{FF2B5EF4-FFF2-40B4-BE49-F238E27FC236}">
              <a16:creationId xmlns:a16="http://schemas.microsoft.com/office/drawing/2014/main" id="{00000000-0008-0000-0100-00006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5" name="Picture 3804" hidden="1">
          <a:extLst>
            <a:ext uri="{FF2B5EF4-FFF2-40B4-BE49-F238E27FC236}">
              <a16:creationId xmlns:a16="http://schemas.microsoft.com/office/drawing/2014/main" id="{00000000-0008-0000-0100-00006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6" name="Picture 3463" hidden="1">
          <a:extLst>
            <a:ext uri="{FF2B5EF4-FFF2-40B4-BE49-F238E27FC236}">
              <a16:creationId xmlns:a16="http://schemas.microsoft.com/office/drawing/2014/main" id="{00000000-0008-0000-0100-00006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7" name="Picture 3468" hidden="1">
          <a:extLst>
            <a:ext uri="{FF2B5EF4-FFF2-40B4-BE49-F238E27FC236}">
              <a16:creationId xmlns:a16="http://schemas.microsoft.com/office/drawing/2014/main" id="{00000000-0008-0000-0100-00006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8" name="Picture 3814" hidden="1">
          <a:extLst>
            <a:ext uri="{FF2B5EF4-FFF2-40B4-BE49-F238E27FC236}">
              <a16:creationId xmlns:a16="http://schemas.microsoft.com/office/drawing/2014/main" id="{00000000-0008-0000-0100-00006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79" name="Picture 3815" hidden="1">
          <a:extLst>
            <a:ext uri="{FF2B5EF4-FFF2-40B4-BE49-F238E27FC236}">
              <a16:creationId xmlns:a16="http://schemas.microsoft.com/office/drawing/2014/main" id="{00000000-0008-0000-0100-00006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0" name="Picture 3816" hidden="1">
          <a:extLst>
            <a:ext uri="{FF2B5EF4-FFF2-40B4-BE49-F238E27FC236}">
              <a16:creationId xmlns:a16="http://schemas.microsoft.com/office/drawing/2014/main" id="{00000000-0008-0000-0100-00007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1" name="Picture 3453" hidden="1">
          <a:extLst>
            <a:ext uri="{FF2B5EF4-FFF2-40B4-BE49-F238E27FC236}">
              <a16:creationId xmlns:a16="http://schemas.microsoft.com/office/drawing/2014/main" id="{00000000-0008-0000-0100-00007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2" name="Picture 3458" hidden="1">
          <a:extLst>
            <a:ext uri="{FF2B5EF4-FFF2-40B4-BE49-F238E27FC236}">
              <a16:creationId xmlns:a16="http://schemas.microsoft.com/office/drawing/2014/main" id="{00000000-0008-0000-0100-00007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3" name="Picture 3811" hidden="1">
          <a:extLst>
            <a:ext uri="{FF2B5EF4-FFF2-40B4-BE49-F238E27FC236}">
              <a16:creationId xmlns:a16="http://schemas.microsoft.com/office/drawing/2014/main" id="{00000000-0008-0000-0100-00007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4" name="Picture 3812" hidden="1">
          <a:extLst>
            <a:ext uri="{FF2B5EF4-FFF2-40B4-BE49-F238E27FC236}">
              <a16:creationId xmlns:a16="http://schemas.microsoft.com/office/drawing/2014/main" id="{00000000-0008-0000-0100-00007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5" name="Picture 3813" hidden="1">
          <a:extLst>
            <a:ext uri="{FF2B5EF4-FFF2-40B4-BE49-F238E27FC236}">
              <a16:creationId xmlns:a16="http://schemas.microsoft.com/office/drawing/2014/main" id="{00000000-0008-0000-0100-00007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6" name="Picture 3453" hidden="1">
          <a:extLst>
            <a:ext uri="{FF2B5EF4-FFF2-40B4-BE49-F238E27FC236}">
              <a16:creationId xmlns:a16="http://schemas.microsoft.com/office/drawing/2014/main" id="{00000000-0008-0000-0100-00007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7" name="Picture 3458" hidden="1">
          <a:extLst>
            <a:ext uri="{FF2B5EF4-FFF2-40B4-BE49-F238E27FC236}">
              <a16:creationId xmlns:a16="http://schemas.microsoft.com/office/drawing/2014/main" id="{00000000-0008-0000-0100-00007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8" name="Picture 3811" hidden="1">
          <a:extLst>
            <a:ext uri="{FF2B5EF4-FFF2-40B4-BE49-F238E27FC236}">
              <a16:creationId xmlns:a16="http://schemas.microsoft.com/office/drawing/2014/main" id="{00000000-0008-0000-0100-00007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89" name="Picture 3812" hidden="1">
          <a:extLst>
            <a:ext uri="{FF2B5EF4-FFF2-40B4-BE49-F238E27FC236}">
              <a16:creationId xmlns:a16="http://schemas.microsoft.com/office/drawing/2014/main" id="{00000000-0008-0000-0100-00007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0" name="Picture 3813" hidden="1">
          <a:extLst>
            <a:ext uri="{FF2B5EF4-FFF2-40B4-BE49-F238E27FC236}">
              <a16:creationId xmlns:a16="http://schemas.microsoft.com/office/drawing/2014/main" id="{00000000-0008-0000-0100-00007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1" name="Picture 3453" hidden="1">
          <a:extLst>
            <a:ext uri="{FF2B5EF4-FFF2-40B4-BE49-F238E27FC236}">
              <a16:creationId xmlns:a16="http://schemas.microsoft.com/office/drawing/2014/main" id="{00000000-0008-0000-0100-00007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2" name="Picture 3458" hidden="1">
          <a:extLst>
            <a:ext uri="{FF2B5EF4-FFF2-40B4-BE49-F238E27FC236}">
              <a16:creationId xmlns:a16="http://schemas.microsoft.com/office/drawing/2014/main" id="{00000000-0008-0000-0100-00007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3" name="Picture 3811" hidden="1">
          <a:extLst>
            <a:ext uri="{FF2B5EF4-FFF2-40B4-BE49-F238E27FC236}">
              <a16:creationId xmlns:a16="http://schemas.microsoft.com/office/drawing/2014/main" id="{00000000-0008-0000-0100-00007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4" name="Picture 3812" hidden="1">
          <a:extLst>
            <a:ext uri="{FF2B5EF4-FFF2-40B4-BE49-F238E27FC236}">
              <a16:creationId xmlns:a16="http://schemas.microsoft.com/office/drawing/2014/main" id="{00000000-0008-0000-0100-00007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5" name="Picture 3813" hidden="1">
          <a:extLst>
            <a:ext uri="{FF2B5EF4-FFF2-40B4-BE49-F238E27FC236}">
              <a16:creationId xmlns:a16="http://schemas.microsoft.com/office/drawing/2014/main" id="{00000000-0008-0000-0100-00007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6" name="Picture 3453" hidden="1">
          <a:extLst>
            <a:ext uri="{FF2B5EF4-FFF2-40B4-BE49-F238E27FC236}">
              <a16:creationId xmlns:a16="http://schemas.microsoft.com/office/drawing/2014/main" id="{00000000-0008-0000-0100-00008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7" name="Picture 3458" hidden="1">
          <a:extLst>
            <a:ext uri="{FF2B5EF4-FFF2-40B4-BE49-F238E27FC236}">
              <a16:creationId xmlns:a16="http://schemas.microsoft.com/office/drawing/2014/main" id="{00000000-0008-0000-0100-00008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8" name="Picture 3811" hidden="1">
          <a:extLst>
            <a:ext uri="{FF2B5EF4-FFF2-40B4-BE49-F238E27FC236}">
              <a16:creationId xmlns:a16="http://schemas.microsoft.com/office/drawing/2014/main" id="{00000000-0008-0000-0100-00008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499" name="Picture 3812" hidden="1">
          <a:extLst>
            <a:ext uri="{FF2B5EF4-FFF2-40B4-BE49-F238E27FC236}">
              <a16:creationId xmlns:a16="http://schemas.microsoft.com/office/drawing/2014/main" id="{00000000-0008-0000-0100-00008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0" name="Picture 3813" hidden="1">
          <a:extLst>
            <a:ext uri="{FF2B5EF4-FFF2-40B4-BE49-F238E27FC236}">
              <a16:creationId xmlns:a16="http://schemas.microsoft.com/office/drawing/2014/main" id="{00000000-0008-0000-0100-00008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1" name="Picture 3453" hidden="1">
          <a:extLst>
            <a:ext uri="{FF2B5EF4-FFF2-40B4-BE49-F238E27FC236}">
              <a16:creationId xmlns:a16="http://schemas.microsoft.com/office/drawing/2014/main" id="{00000000-0008-0000-0100-00008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2" name="Picture 3458" hidden="1">
          <a:extLst>
            <a:ext uri="{FF2B5EF4-FFF2-40B4-BE49-F238E27FC236}">
              <a16:creationId xmlns:a16="http://schemas.microsoft.com/office/drawing/2014/main" id="{00000000-0008-0000-0100-00008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3" name="Picture 3811" hidden="1">
          <a:extLst>
            <a:ext uri="{FF2B5EF4-FFF2-40B4-BE49-F238E27FC236}">
              <a16:creationId xmlns:a16="http://schemas.microsoft.com/office/drawing/2014/main" id="{00000000-0008-0000-0100-00008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4" name="Picture 3812" hidden="1">
          <a:extLst>
            <a:ext uri="{FF2B5EF4-FFF2-40B4-BE49-F238E27FC236}">
              <a16:creationId xmlns:a16="http://schemas.microsoft.com/office/drawing/2014/main" id="{00000000-0008-0000-0100-00008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5" name="Picture 3813" hidden="1">
          <a:extLst>
            <a:ext uri="{FF2B5EF4-FFF2-40B4-BE49-F238E27FC236}">
              <a16:creationId xmlns:a16="http://schemas.microsoft.com/office/drawing/2014/main" id="{00000000-0008-0000-0100-00008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6" name="Picture 3383" hidden="1">
          <a:extLst>
            <a:ext uri="{FF2B5EF4-FFF2-40B4-BE49-F238E27FC236}">
              <a16:creationId xmlns:a16="http://schemas.microsoft.com/office/drawing/2014/main" id="{00000000-0008-0000-0100-00008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7" name="Picture 3388" hidden="1">
          <a:extLst>
            <a:ext uri="{FF2B5EF4-FFF2-40B4-BE49-F238E27FC236}">
              <a16:creationId xmlns:a16="http://schemas.microsoft.com/office/drawing/2014/main" id="{00000000-0008-0000-0100-00008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8" name="Picture 3790" hidden="1">
          <a:extLst>
            <a:ext uri="{FF2B5EF4-FFF2-40B4-BE49-F238E27FC236}">
              <a16:creationId xmlns:a16="http://schemas.microsoft.com/office/drawing/2014/main" id="{00000000-0008-0000-0100-00008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509" name="Picture 3791" hidden="1">
          <a:extLst>
            <a:ext uri="{FF2B5EF4-FFF2-40B4-BE49-F238E27FC236}">
              <a16:creationId xmlns:a16="http://schemas.microsoft.com/office/drawing/2014/main" id="{00000000-0008-0000-0100-00008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0" name="Picture 3393" hidden="1">
          <a:extLst>
            <a:ext uri="{FF2B5EF4-FFF2-40B4-BE49-F238E27FC236}">
              <a16:creationId xmlns:a16="http://schemas.microsoft.com/office/drawing/2014/main" id="{00000000-0008-0000-0100-00008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1" name="Picture 3398" hidden="1">
          <a:extLst>
            <a:ext uri="{FF2B5EF4-FFF2-40B4-BE49-F238E27FC236}">
              <a16:creationId xmlns:a16="http://schemas.microsoft.com/office/drawing/2014/main" id="{00000000-0008-0000-0100-00008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2" name="Picture 3793" hidden="1">
          <a:extLst>
            <a:ext uri="{FF2B5EF4-FFF2-40B4-BE49-F238E27FC236}">
              <a16:creationId xmlns:a16="http://schemas.microsoft.com/office/drawing/2014/main" id="{00000000-0008-0000-0100-00009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3" name="Picture 3794" hidden="1">
          <a:extLst>
            <a:ext uri="{FF2B5EF4-FFF2-40B4-BE49-F238E27FC236}">
              <a16:creationId xmlns:a16="http://schemas.microsoft.com/office/drawing/2014/main" id="{00000000-0008-0000-0100-00009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4" name="Picture 3795" hidden="1">
          <a:extLst>
            <a:ext uri="{FF2B5EF4-FFF2-40B4-BE49-F238E27FC236}">
              <a16:creationId xmlns:a16="http://schemas.microsoft.com/office/drawing/2014/main" id="{00000000-0008-0000-0100-00009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5" name="Picture 3423" hidden="1">
          <a:extLst>
            <a:ext uri="{FF2B5EF4-FFF2-40B4-BE49-F238E27FC236}">
              <a16:creationId xmlns:a16="http://schemas.microsoft.com/office/drawing/2014/main" id="{00000000-0008-0000-0100-00009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6" name="Picture 3428" hidden="1">
          <a:extLst>
            <a:ext uri="{FF2B5EF4-FFF2-40B4-BE49-F238E27FC236}">
              <a16:creationId xmlns:a16="http://schemas.microsoft.com/office/drawing/2014/main" id="{00000000-0008-0000-0100-00009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7" name="Picture 3802" hidden="1">
          <a:extLst>
            <a:ext uri="{FF2B5EF4-FFF2-40B4-BE49-F238E27FC236}">
              <a16:creationId xmlns:a16="http://schemas.microsoft.com/office/drawing/2014/main" id="{00000000-0008-0000-0100-00009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8" name="Picture 3803" hidden="1">
          <a:extLst>
            <a:ext uri="{FF2B5EF4-FFF2-40B4-BE49-F238E27FC236}">
              <a16:creationId xmlns:a16="http://schemas.microsoft.com/office/drawing/2014/main" id="{00000000-0008-0000-0100-00009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19" name="Picture 3463" hidden="1">
          <a:extLst>
            <a:ext uri="{FF2B5EF4-FFF2-40B4-BE49-F238E27FC236}">
              <a16:creationId xmlns:a16="http://schemas.microsoft.com/office/drawing/2014/main" id="{00000000-0008-0000-0100-00009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0" name="Picture 3814" hidden="1">
          <a:extLst>
            <a:ext uri="{FF2B5EF4-FFF2-40B4-BE49-F238E27FC236}">
              <a16:creationId xmlns:a16="http://schemas.microsoft.com/office/drawing/2014/main" id="{00000000-0008-0000-0100-00009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1" name="Picture 3815" hidden="1">
          <a:extLst>
            <a:ext uri="{FF2B5EF4-FFF2-40B4-BE49-F238E27FC236}">
              <a16:creationId xmlns:a16="http://schemas.microsoft.com/office/drawing/2014/main" id="{00000000-0008-0000-0100-00009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2" name="Picture 3816" hidden="1">
          <a:extLst>
            <a:ext uri="{FF2B5EF4-FFF2-40B4-BE49-F238E27FC236}">
              <a16:creationId xmlns:a16="http://schemas.microsoft.com/office/drawing/2014/main" id="{00000000-0008-0000-0100-00009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3" name="Picture 3453" hidden="1">
          <a:extLst>
            <a:ext uri="{FF2B5EF4-FFF2-40B4-BE49-F238E27FC236}">
              <a16:creationId xmlns:a16="http://schemas.microsoft.com/office/drawing/2014/main" id="{00000000-0008-0000-0100-00009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4" name="Picture 3458" hidden="1">
          <a:extLst>
            <a:ext uri="{FF2B5EF4-FFF2-40B4-BE49-F238E27FC236}">
              <a16:creationId xmlns:a16="http://schemas.microsoft.com/office/drawing/2014/main" id="{00000000-0008-0000-0100-00009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5" name="Picture 3811" hidden="1">
          <a:extLst>
            <a:ext uri="{FF2B5EF4-FFF2-40B4-BE49-F238E27FC236}">
              <a16:creationId xmlns:a16="http://schemas.microsoft.com/office/drawing/2014/main" id="{00000000-0008-0000-0100-00009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6" name="Picture 3812" hidden="1">
          <a:extLst>
            <a:ext uri="{FF2B5EF4-FFF2-40B4-BE49-F238E27FC236}">
              <a16:creationId xmlns:a16="http://schemas.microsoft.com/office/drawing/2014/main" id="{00000000-0008-0000-0100-00009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7" name="Picture 3813" hidden="1">
          <a:extLst>
            <a:ext uri="{FF2B5EF4-FFF2-40B4-BE49-F238E27FC236}">
              <a16:creationId xmlns:a16="http://schemas.microsoft.com/office/drawing/2014/main" id="{00000000-0008-0000-0100-00009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8" name="Picture 3453" hidden="1">
          <a:extLst>
            <a:ext uri="{FF2B5EF4-FFF2-40B4-BE49-F238E27FC236}">
              <a16:creationId xmlns:a16="http://schemas.microsoft.com/office/drawing/2014/main" id="{00000000-0008-0000-0100-0000A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29" name="Picture 3458" hidden="1">
          <a:extLst>
            <a:ext uri="{FF2B5EF4-FFF2-40B4-BE49-F238E27FC236}">
              <a16:creationId xmlns:a16="http://schemas.microsoft.com/office/drawing/2014/main" id="{00000000-0008-0000-0100-0000A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0" name="Picture 3811" hidden="1">
          <a:extLst>
            <a:ext uri="{FF2B5EF4-FFF2-40B4-BE49-F238E27FC236}">
              <a16:creationId xmlns:a16="http://schemas.microsoft.com/office/drawing/2014/main" id="{00000000-0008-0000-0100-0000A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1" name="Picture 3812" hidden="1">
          <a:extLst>
            <a:ext uri="{FF2B5EF4-FFF2-40B4-BE49-F238E27FC236}">
              <a16:creationId xmlns:a16="http://schemas.microsoft.com/office/drawing/2014/main" id="{00000000-0008-0000-0100-0000A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2" name="Picture 3813" hidden="1">
          <a:extLst>
            <a:ext uri="{FF2B5EF4-FFF2-40B4-BE49-F238E27FC236}">
              <a16:creationId xmlns:a16="http://schemas.microsoft.com/office/drawing/2014/main" id="{00000000-0008-0000-0100-0000A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3" name="Picture 3453" hidden="1">
          <a:extLst>
            <a:ext uri="{FF2B5EF4-FFF2-40B4-BE49-F238E27FC236}">
              <a16:creationId xmlns:a16="http://schemas.microsoft.com/office/drawing/2014/main" id="{00000000-0008-0000-0100-0000A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4" name="Picture 3458" hidden="1">
          <a:extLst>
            <a:ext uri="{FF2B5EF4-FFF2-40B4-BE49-F238E27FC236}">
              <a16:creationId xmlns:a16="http://schemas.microsoft.com/office/drawing/2014/main" id="{00000000-0008-0000-0100-0000A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5" name="Picture 3811" hidden="1">
          <a:extLst>
            <a:ext uri="{FF2B5EF4-FFF2-40B4-BE49-F238E27FC236}">
              <a16:creationId xmlns:a16="http://schemas.microsoft.com/office/drawing/2014/main" id="{00000000-0008-0000-0100-0000A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6" name="Picture 3812" hidden="1">
          <a:extLst>
            <a:ext uri="{FF2B5EF4-FFF2-40B4-BE49-F238E27FC236}">
              <a16:creationId xmlns:a16="http://schemas.microsoft.com/office/drawing/2014/main" id="{00000000-0008-0000-0100-0000A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7" name="Picture 3813" hidden="1">
          <a:extLst>
            <a:ext uri="{FF2B5EF4-FFF2-40B4-BE49-F238E27FC236}">
              <a16:creationId xmlns:a16="http://schemas.microsoft.com/office/drawing/2014/main" id="{00000000-0008-0000-0100-0000A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8" name="Picture 3453" hidden="1">
          <a:extLst>
            <a:ext uri="{FF2B5EF4-FFF2-40B4-BE49-F238E27FC236}">
              <a16:creationId xmlns:a16="http://schemas.microsoft.com/office/drawing/2014/main" id="{00000000-0008-0000-0100-0000A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39" name="Picture 3458" hidden="1">
          <a:extLst>
            <a:ext uri="{FF2B5EF4-FFF2-40B4-BE49-F238E27FC236}">
              <a16:creationId xmlns:a16="http://schemas.microsoft.com/office/drawing/2014/main" id="{00000000-0008-0000-0100-0000A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40" name="Picture 3811" hidden="1">
          <a:extLst>
            <a:ext uri="{FF2B5EF4-FFF2-40B4-BE49-F238E27FC236}">
              <a16:creationId xmlns:a16="http://schemas.microsoft.com/office/drawing/2014/main" id="{00000000-0008-0000-0100-0000A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41" name="Picture 3812" hidden="1">
          <a:extLst>
            <a:ext uri="{FF2B5EF4-FFF2-40B4-BE49-F238E27FC236}">
              <a16:creationId xmlns:a16="http://schemas.microsoft.com/office/drawing/2014/main" id="{00000000-0008-0000-0100-0000A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42" name="Picture 3813" hidden="1">
          <a:extLst>
            <a:ext uri="{FF2B5EF4-FFF2-40B4-BE49-F238E27FC236}">
              <a16:creationId xmlns:a16="http://schemas.microsoft.com/office/drawing/2014/main" id="{00000000-0008-0000-0100-0000A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43" name="Picture 3453" hidden="1">
          <a:extLst>
            <a:ext uri="{FF2B5EF4-FFF2-40B4-BE49-F238E27FC236}">
              <a16:creationId xmlns:a16="http://schemas.microsoft.com/office/drawing/2014/main" id="{00000000-0008-0000-0100-0000A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544" name="Picture 3458" hidden="1">
          <a:extLst>
            <a:ext uri="{FF2B5EF4-FFF2-40B4-BE49-F238E27FC236}">
              <a16:creationId xmlns:a16="http://schemas.microsoft.com/office/drawing/2014/main" id="{00000000-0008-0000-0100-0000B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45" name="Picture 3393" hidden="1">
          <a:extLst>
            <a:ext uri="{FF2B5EF4-FFF2-40B4-BE49-F238E27FC236}">
              <a16:creationId xmlns:a16="http://schemas.microsoft.com/office/drawing/2014/main" id="{00000000-0008-0000-0100-0000B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46" name="Picture 3398" hidden="1">
          <a:extLst>
            <a:ext uri="{FF2B5EF4-FFF2-40B4-BE49-F238E27FC236}">
              <a16:creationId xmlns:a16="http://schemas.microsoft.com/office/drawing/2014/main" id="{00000000-0008-0000-0100-0000B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47" name="Picture 3793" hidden="1">
          <a:extLst>
            <a:ext uri="{FF2B5EF4-FFF2-40B4-BE49-F238E27FC236}">
              <a16:creationId xmlns:a16="http://schemas.microsoft.com/office/drawing/2014/main" id="{00000000-0008-0000-0100-0000B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48" name="Picture 3794" hidden="1">
          <a:extLst>
            <a:ext uri="{FF2B5EF4-FFF2-40B4-BE49-F238E27FC236}">
              <a16:creationId xmlns:a16="http://schemas.microsoft.com/office/drawing/2014/main" id="{00000000-0008-0000-0100-0000B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49" name="Picture 3795" hidden="1">
          <a:extLst>
            <a:ext uri="{FF2B5EF4-FFF2-40B4-BE49-F238E27FC236}">
              <a16:creationId xmlns:a16="http://schemas.microsoft.com/office/drawing/2014/main" id="{00000000-0008-0000-0100-0000B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0" name="Picture 3423" hidden="1">
          <a:extLst>
            <a:ext uri="{FF2B5EF4-FFF2-40B4-BE49-F238E27FC236}">
              <a16:creationId xmlns:a16="http://schemas.microsoft.com/office/drawing/2014/main" id="{00000000-0008-0000-0100-0000B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1" name="Picture 3428" hidden="1">
          <a:extLst>
            <a:ext uri="{FF2B5EF4-FFF2-40B4-BE49-F238E27FC236}">
              <a16:creationId xmlns:a16="http://schemas.microsoft.com/office/drawing/2014/main" id="{00000000-0008-0000-0100-0000B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2" name="Picture 3802" hidden="1">
          <a:extLst>
            <a:ext uri="{FF2B5EF4-FFF2-40B4-BE49-F238E27FC236}">
              <a16:creationId xmlns:a16="http://schemas.microsoft.com/office/drawing/2014/main" id="{00000000-0008-0000-0100-0000B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3" name="Picture 3803" hidden="1">
          <a:extLst>
            <a:ext uri="{FF2B5EF4-FFF2-40B4-BE49-F238E27FC236}">
              <a16:creationId xmlns:a16="http://schemas.microsoft.com/office/drawing/2014/main" id="{00000000-0008-0000-0100-0000B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4" name="Picture 3804" hidden="1">
          <a:extLst>
            <a:ext uri="{FF2B5EF4-FFF2-40B4-BE49-F238E27FC236}">
              <a16:creationId xmlns:a16="http://schemas.microsoft.com/office/drawing/2014/main" id="{00000000-0008-0000-0100-0000B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5" name="Picture 3463" hidden="1">
          <a:extLst>
            <a:ext uri="{FF2B5EF4-FFF2-40B4-BE49-F238E27FC236}">
              <a16:creationId xmlns:a16="http://schemas.microsoft.com/office/drawing/2014/main" id="{00000000-0008-0000-0100-0000B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6" name="Picture 3468" hidden="1">
          <a:extLst>
            <a:ext uri="{FF2B5EF4-FFF2-40B4-BE49-F238E27FC236}">
              <a16:creationId xmlns:a16="http://schemas.microsoft.com/office/drawing/2014/main" id="{00000000-0008-0000-0100-0000B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7" name="Picture 3814" hidden="1">
          <a:extLst>
            <a:ext uri="{FF2B5EF4-FFF2-40B4-BE49-F238E27FC236}">
              <a16:creationId xmlns:a16="http://schemas.microsoft.com/office/drawing/2014/main" id="{00000000-0008-0000-0100-0000B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8" name="Picture 3815" hidden="1">
          <a:extLst>
            <a:ext uri="{FF2B5EF4-FFF2-40B4-BE49-F238E27FC236}">
              <a16:creationId xmlns:a16="http://schemas.microsoft.com/office/drawing/2014/main" id="{00000000-0008-0000-0100-0000B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59" name="Picture 3816" hidden="1">
          <a:extLst>
            <a:ext uri="{FF2B5EF4-FFF2-40B4-BE49-F238E27FC236}">
              <a16:creationId xmlns:a16="http://schemas.microsoft.com/office/drawing/2014/main" id="{00000000-0008-0000-0100-0000B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0" name="Picture 3453" hidden="1">
          <a:extLst>
            <a:ext uri="{FF2B5EF4-FFF2-40B4-BE49-F238E27FC236}">
              <a16:creationId xmlns:a16="http://schemas.microsoft.com/office/drawing/2014/main" id="{00000000-0008-0000-0100-0000C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1" name="Picture 3458" hidden="1">
          <a:extLst>
            <a:ext uri="{FF2B5EF4-FFF2-40B4-BE49-F238E27FC236}">
              <a16:creationId xmlns:a16="http://schemas.microsoft.com/office/drawing/2014/main" id="{00000000-0008-0000-0100-0000C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2" name="Picture 3811" hidden="1">
          <a:extLst>
            <a:ext uri="{FF2B5EF4-FFF2-40B4-BE49-F238E27FC236}">
              <a16:creationId xmlns:a16="http://schemas.microsoft.com/office/drawing/2014/main" id="{00000000-0008-0000-0100-0000C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3" name="Picture 3812" hidden="1">
          <a:extLst>
            <a:ext uri="{FF2B5EF4-FFF2-40B4-BE49-F238E27FC236}">
              <a16:creationId xmlns:a16="http://schemas.microsoft.com/office/drawing/2014/main" id="{00000000-0008-0000-0100-0000C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4" name="Picture 3813" hidden="1">
          <a:extLst>
            <a:ext uri="{FF2B5EF4-FFF2-40B4-BE49-F238E27FC236}">
              <a16:creationId xmlns:a16="http://schemas.microsoft.com/office/drawing/2014/main" id="{00000000-0008-0000-0100-0000C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5" name="Picture 3453" hidden="1">
          <a:extLst>
            <a:ext uri="{FF2B5EF4-FFF2-40B4-BE49-F238E27FC236}">
              <a16:creationId xmlns:a16="http://schemas.microsoft.com/office/drawing/2014/main" id="{00000000-0008-0000-0100-0000C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6" name="Picture 3458" hidden="1">
          <a:extLst>
            <a:ext uri="{FF2B5EF4-FFF2-40B4-BE49-F238E27FC236}">
              <a16:creationId xmlns:a16="http://schemas.microsoft.com/office/drawing/2014/main" id="{00000000-0008-0000-0100-0000C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7" name="Picture 3393" hidden="1">
          <a:extLst>
            <a:ext uri="{FF2B5EF4-FFF2-40B4-BE49-F238E27FC236}">
              <a16:creationId xmlns:a16="http://schemas.microsoft.com/office/drawing/2014/main" id="{00000000-0008-0000-0100-0000C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8" name="Picture 3398" hidden="1">
          <a:extLst>
            <a:ext uri="{FF2B5EF4-FFF2-40B4-BE49-F238E27FC236}">
              <a16:creationId xmlns:a16="http://schemas.microsoft.com/office/drawing/2014/main" id="{00000000-0008-0000-0100-0000C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69" name="Picture 3793" hidden="1">
          <a:extLst>
            <a:ext uri="{FF2B5EF4-FFF2-40B4-BE49-F238E27FC236}">
              <a16:creationId xmlns:a16="http://schemas.microsoft.com/office/drawing/2014/main" id="{00000000-0008-0000-0100-0000C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0" name="Picture 3794" hidden="1">
          <a:extLst>
            <a:ext uri="{FF2B5EF4-FFF2-40B4-BE49-F238E27FC236}">
              <a16:creationId xmlns:a16="http://schemas.microsoft.com/office/drawing/2014/main" id="{00000000-0008-0000-0100-0000C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1" name="Picture 3795" hidden="1">
          <a:extLst>
            <a:ext uri="{FF2B5EF4-FFF2-40B4-BE49-F238E27FC236}">
              <a16:creationId xmlns:a16="http://schemas.microsoft.com/office/drawing/2014/main" id="{00000000-0008-0000-0100-0000C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2" name="Picture 3423" hidden="1">
          <a:extLst>
            <a:ext uri="{FF2B5EF4-FFF2-40B4-BE49-F238E27FC236}">
              <a16:creationId xmlns:a16="http://schemas.microsoft.com/office/drawing/2014/main" id="{00000000-0008-0000-0100-0000C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3" name="Picture 3428" hidden="1">
          <a:extLst>
            <a:ext uri="{FF2B5EF4-FFF2-40B4-BE49-F238E27FC236}">
              <a16:creationId xmlns:a16="http://schemas.microsoft.com/office/drawing/2014/main" id="{00000000-0008-0000-0100-0000C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4" name="Picture 3803" hidden="1">
          <a:extLst>
            <a:ext uri="{FF2B5EF4-FFF2-40B4-BE49-F238E27FC236}">
              <a16:creationId xmlns:a16="http://schemas.microsoft.com/office/drawing/2014/main" id="{00000000-0008-0000-0100-0000C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5" name="Picture 3804" hidden="1">
          <a:extLst>
            <a:ext uri="{FF2B5EF4-FFF2-40B4-BE49-F238E27FC236}">
              <a16:creationId xmlns:a16="http://schemas.microsoft.com/office/drawing/2014/main" id="{00000000-0008-0000-0100-0000C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6" name="Picture 3463" hidden="1">
          <a:extLst>
            <a:ext uri="{FF2B5EF4-FFF2-40B4-BE49-F238E27FC236}">
              <a16:creationId xmlns:a16="http://schemas.microsoft.com/office/drawing/2014/main" id="{00000000-0008-0000-0100-0000D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7" name="Picture 3468" hidden="1">
          <a:extLst>
            <a:ext uri="{FF2B5EF4-FFF2-40B4-BE49-F238E27FC236}">
              <a16:creationId xmlns:a16="http://schemas.microsoft.com/office/drawing/2014/main" id="{00000000-0008-0000-0100-0000D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8" name="Picture 3814" hidden="1">
          <a:extLst>
            <a:ext uri="{FF2B5EF4-FFF2-40B4-BE49-F238E27FC236}">
              <a16:creationId xmlns:a16="http://schemas.microsoft.com/office/drawing/2014/main" id="{00000000-0008-0000-0100-0000D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79" name="Picture 3815" hidden="1">
          <a:extLst>
            <a:ext uri="{FF2B5EF4-FFF2-40B4-BE49-F238E27FC236}">
              <a16:creationId xmlns:a16="http://schemas.microsoft.com/office/drawing/2014/main" id="{00000000-0008-0000-0100-0000D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0" name="Picture 3816" hidden="1">
          <a:extLst>
            <a:ext uri="{FF2B5EF4-FFF2-40B4-BE49-F238E27FC236}">
              <a16:creationId xmlns:a16="http://schemas.microsoft.com/office/drawing/2014/main" id="{00000000-0008-0000-0100-0000D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1" name="Picture 3453" hidden="1">
          <a:extLst>
            <a:ext uri="{FF2B5EF4-FFF2-40B4-BE49-F238E27FC236}">
              <a16:creationId xmlns:a16="http://schemas.microsoft.com/office/drawing/2014/main" id="{00000000-0008-0000-0100-0000D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2" name="Picture 3458" hidden="1">
          <a:extLst>
            <a:ext uri="{FF2B5EF4-FFF2-40B4-BE49-F238E27FC236}">
              <a16:creationId xmlns:a16="http://schemas.microsoft.com/office/drawing/2014/main" id="{00000000-0008-0000-0100-0000D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3" name="Picture 3811" hidden="1">
          <a:extLst>
            <a:ext uri="{FF2B5EF4-FFF2-40B4-BE49-F238E27FC236}">
              <a16:creationId xmlns:a16="http://schemas.microsoft.com/office/drawing/2014/main" id="{00000000-0008-0000-0100-0000D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4" name="Picture 3812" hidden="1">
          <a:extLst>
            <a:ext uri="{FF2B5EF4-FFF2-40B4-BE49-F238E27FC236}">
              <a16:creationId xmlns:a16="http://schemas.microsoft.com/office/drawing/2014/main" id="{00000000-0008-0000-0100-0000D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5" name="Picture 3813" hidden="1">
          <a:extLst>
            <a:ext uri="{FF2B5EF4-FFF2-40B4-BE49-F238E27FC236}">
              <a16:creationId xmlns:a16="http://schemas.microsoft.com/office/drawing/2014/main" id="{00000000-0008-0000-0100-0000D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6" name="Picture 3453" hidden="1">
          <a:extLst>
            <a:ext uri="{FF2B5EF4-FFF2-40B4-BE49-F238E27FC236}">
              <a16:creationId xmlns:a16="http://schemas.microsoft.com/office/drawing/2014/main" id="{00000000-0008-0000-0100-0000D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7" name="Picture 3458" hidden="1">
          <a:extLst>
            <a:ext uri="{FF2B5EF4-FFF2-40B4-BE49-F238E27FC236}">
              <a16:creationId xmlns:a16="http://schemas.microsoft.com/office/drawing/2014/main" id="{00000000-0008-0000-0100-0000D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8" name="Picture 3811" hidden="1">
          <a:extLst>
            <a:ext uri="{FF2B5EF4-FFF2-40B4-BE49-F238E27FC236}">
              <a16:creationId xmlns:a16="http://schemas.microsoft.com/office/drawing/2014/main" id="{00000000-0008-0000-0100-0000D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89" name="Picture 3812" hidden="1">
          <a:extLst>
            <a:ext uri="{FF2B5EF4-FFF2-40B4-BE49-F238E27FC236}">
              <a16:creationId xmlns:a16="http://schemas.microsoft.com/office/drawing/2014/main" id="{00000000-0008-0000-0100-0000D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0" name="Picture 3813" hidden="1">
          <a:extLst>
            <a:ext uri="{FF2B5EF4-FFF2-40B4-BE49-F238E27FC236}">
              <a16:creationId xmlns:a16="http://schemas.microsoft.com/office/drawing/2014/main" id="{00000000-0008-0000-0100-0000D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1" name="Picture 3453" hidden="1">
          <a:extLst>
            <a:ext uri="{FF2B5EF4-FFF2-40B4-BE49-F238E27FC236}">
              <a16:creationId xmlns:a16="http://schemas.microsoft.com/office/drawing/2014/main" id="{00000000-0008-0000-0100-0000D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2" name="Picture 3458" hidden="1">
          <a:extLst>
            <a:ext uri="{FF2B5EF4-FFF2-40B4-BE49-F238E27FC236}">
              <a16:creationId xmlns:a16="http://schemas.microsoft.com/office/drawing/2014/main" id="{00000000-0008-0000-0100-0000E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3" name="Picture 3811" hidden="1">
          <a:extLst>
            <a:ext uri="{FF2B5EF4-FFF2-40B4-BE49-F238E27FC236}">
              <a16:creationId xmlns:a16="http://schemas.microsoft.com/office/drawing/2014/main" id="{00000000-0008-0000-0100-0000E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4" name="Picture 3812" hidden="1">
          <a:extLst>
            <a:ext uri="{FF2B5EF4-FFF2-40B4-BE49-F238E27FC236}">
              <a16:creationId xmlns:a16="http://schemas.microsoft.com/office/drawing/2014/main" id="{00000000-0008-0000-0100-0000E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5" name="Picture 3813" hidden="1">
          <a:extLst>
            <a:ext uri="{FF2B5EF4-FFF2-40B4-BE49-F238E27FC236}">
              <a16:creationId xmlns:a16="http://schemas.microsoft.com/office/drawing/2014/main" id="{00000000-0008-0000-0100-0000E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6" name="Picture 3453" hidden="1">
          <a:extLst>
            <a:ext uri="{FF2B5EF4-FFF2-40B4-BE49-F238E27FC236}">
              <a16:creationId xmlns:a16="http://schemas.microsoft.com/office/drawing/2014/main" id="{00000000-0008-0000-0100-0000E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7" name="Picture 3458" hidden="1">
          <a:extLst>
            <a:ext uri="{FF2B5EF4-FFF2-40B4-BE49-F238E27FC236}">
              <a16:creationId xmlns:a16="http://schemas.microsoft.com/office/drawing/2014/main" id="{00000000-0008-0000-0100-0000E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8" name="Picture 3811" hidden="1">
          <a:extLst>
            <a:ext uri="{FF2B5EF4-FFF2-40B4-BE49-F238E27FC236}">
              <a16:creationId xmlns:a16="http://schemas.microsoft.com/office/drawing/2014/main" id="{00000000-0008-0000-0100-0000E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599" name="Picture 3812" hidden="1">
          <a:extLst>
            <a:ext uri="{FF2B5EF4-FFF2-40B4-BE49-F238E27FC236}">
              <a16:creationId xmlns:a16="http://schemas.microsoft.com/office/drawing/2014/main" id="{00000000-0008-0000-0100-0000E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0" name="Picture 3813" hidden="1">
          <a:extLst>
            <a:ext uri="{FF2B5EF4-FFF2-40B4-BE49-F238E27FC236}">
              <a16:creationId xmlns:a16="http://schemas.microsoft.com/office/drawing/2014/main" id="{00000000-0008-0000-0100-0000E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1" name="Picture 3453" hidden="1">
          <a:extLst>
            <a:ext uri="{FF2B5EF4-FFF2-40B4-BE49-F238E27FC236}">
              <a16:creationId xmlns:a16="http://schemas.microsoft.com/office/drawing/2014/main" id="{00000000-0008-0000-0100-0000E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2" name="Picture 3458" hidden="1">
          <a:extLst>
            <a:ext uri="{FF2B5EF4-FFF2-40B4-BE49-F238E27FC236}">
              <a16:creationId xmlns:a16="http://schemas.microsoft.com/office/drawing/2014/main" id="{00000000-0008-0000-0100-0000E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3" name="Picture 3811" hidden="1">
          <a:extLst>
            <a:ext uri="{FF2B5EF4-FFF2-40B4-BE49-F238E27FC236}">
              <a16:creationId xmlns:a16="http://schemas.microsoft.com/office/drawing/2014/main" id="{00000000-0008-0000-0100-0000E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4" name="Picture 3812" hidden="1">
          <a:extLst>
            <a:ext uri="{FF2B5EF4-FFF2-40B4-BE49-F238E27FC236}">
              <a16:creationId xmlns:a16="http://schemas.microsoft.com/office/drawing/2014/main" id="{00000000-0008-0000-0100-0000E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5" name="Picture 3813" hidden="1">
          <a:extLst>
            <a:ext uri="{FF2B5EF4-FFF2-40B4-BE49-F238E27FC236}">
              <a16:creationId xmlns:a16="http://schemas.microsoft.com/office/drawing/2014/main" id="{00000000-0008-0000-0100-0000E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6" name="Picture 3383" hidden="1">
          <a:extLst>
            <a:ext uri="{FF2B5EF4-FFF2-40B4-BE49-F238E27FC236}">
              <a16:creationId xmlns:a16="http://schemas.microsoft.com/office/drawing/2014/main" id="{00000000-0008-0000-0100-0000E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7" name="Picture 3388" hidden="1">
          <a:extLst>
            <a:ext uri="{FF2B5EF4-FFF2-40B4-BE49-F238E27FC236}">
              <a16:creationId xmlns:a16="http://schemas.microsoft.com/office/drawing/2014/main" id="{00000000-0008-0000-0100-0000E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8" name="Picture 3790" hidden="1">
          <a:extLst>
            <a:ext uri="{FF2B5EF4-FFF2-40B4-BE49-F238E27FC236}">
              <a16:creationId xmlns:a16="http://schemas.microsoft.com/office/drawing/2014/main" id="{00000000-0008-0000-0100-0000F0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09" name="Picture 3791" hidden="1">
          <a:extLst>
            <a:ext uri="{FF2B5EF4-FFF2-40B4-BE49-F238E27FC236}">
              <a16:creationId xmlns:a16="http://schemas.microsoft.com/office/drawing/2014/main" id="{00000000-0008-0000-0100-0000F1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0" name="Picture 3393" hidden="1">
          <a:extLst>
            <a:ext uri="{FF2B5EF4-FFF2-40B4-BE49-F238E27FC236}">
              <a16:creationId xmlns:a16="http://schemas.microsoft.com/office/drawing/2014/main" id="{00000000-0008-0000-0100-0000F2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1" name="Picture 3398" hidden="1">
          <a:extLst>
            <a:ext uri="{FF2B5EF4-FFF2-40B4-BE49-F238E27FC236}">
              <a16:creationId xmlns:a16="http://schemas.microsoft.com/office/drawing/2014/main" id="{00000000-0008-0000-0100-0000F3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2" name="Picture 3793" hidden="1">
          <a:extLst>
            <a:ext uri="{FF2B5EF4-FFF2-40B4-BE49-F238E27FC236}">
              <a16:creationId xmlns:a16="http://schemas.microsoft.com/office/drawing/2014/main" id="{00000000-0008-0000-0100-0000F4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3" name="Picture 3794" hidden="1">
          <a:extLst>
            <a:ext uri="{FF2B5EF4-FFF2-40B4-BE49-F238E27FC236}">
              <a16:creationId xmlns:a16="http://schemas.microsoft.com/office/drawing/2014/main" id="{00000000-0008-0000-0100-0000F5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4" name="Picture 3795" hidden="1">
          <a:extLst>
            <a:ext uri="{FF2B5EF4-FFF2-40B4-BE49-F238E27FC236}">
              <a16:creationId xmlns:a16="http://schemas.microsoft.com/office/drawing/2014/main" id="{00000000-0008-0000-0100-0000F6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5" name="Picture 3423" hidden="1">
          <a:extLst>
            <a:ext uri="{FF2B5EF4-FFF2-40B4-BE49-F238E27FC236}">
              <a16:creationId xmlns:a16="http://schemas.microsoft.com/office/drawing/2014/main" id="{00000000-0008-0000-0100-0000F7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6" name="Picture 3428" hidden="1">
          <a:extLst>
            <a:ext uri="{FF2B5EF4-FFF2-40B4-BE49-F238E27FC236}">
              <a16:creationId xmlns:a16="http://schemas.microsoft.com/office/drawing/2014/main" id="{00000000-0008-0000-0100-0000F8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7" name="Picture 3802" hidden="1">
          <a:extLst>
            <a:ext uri="{FF2B5EF4-FFF2-40B4-BE49-F238E27FC236}">
              <a16:creationId xmlns:a16="http://schemas.microsoft.com/office/drawing/2014/main" id="{00000000-0008-0000-0100-0000F9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8" name="Picture 3803" hidden="1">
          <a:extLst>
            <a:ext uri="{FF2B5EF4-FFF2-40B4-BE49-F238E27FC236}">
              <a16:creationId xmlns:a16="http://schemas.microsoft.com/office/drawing/2014/main" id="{00000000-0008-0000-0100-0000FA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19" name="Picture 3804" hidden="1">
          <a:extLst>
            <a:ext uri="{FF2B5EF4-FFF2-40B4-BE49-F238E27FC236}">
              <a16:creationId xmlns:a16="http://schemas.microsoft.com/office/drawing/2014/main" id="{00000000-0008-0000-0100-0000FB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0" name="Picture 3393" hidden="1">
          <a:extLst>
            <a:ext uri="{FF2B5EF4-FFF2-40B4-BE49-F238E27FC236}">
              <a16:creationId xmlns:a16="http://schemas.microsoft.com/office/drawing/2014/main" id="{00000000-0008-0000-0100-0000FC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1" name="Picture 3398" hidden="1">
          <a:extLst>
            <a:ext uri="{FF2B5EF4-FFF2-40B4-BE49-F238E27FC236}">
              <a16:creationId xmlns:a16="http://schemas.microsoft.com/office/drawing/2014/main" id="{00000000-0008-0000-0100-0000FD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2" name="Picture 3793" hidden="1">
          <a:extLst>
            <a:ext uri="{FF2B5EF4-FFF2-40B4-BE49-F238E27FC236}">
              <a16:creationId xmlns:a16="http://schemas.microsoft.com/office/drawing/2014/main" id="{00000000-0008-0000-0100-0000FE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3" name="Picture 3794" hidden="1">
          <a:extLst>
            <a:ext uri="{FF2B5EF4-FFF2-40B4-BE49-F238E27FC236}">
              <a16:creationId xmlns:a16="http://schemas.microsoft.com/office/drawing/2014/main" id="{00000000-0008-0000-0100-0000FF14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4" name="Picture 3795" hidden="1">
          <a:extLst>
            <a:ext uri="{FF2B5EF4-FFF2-40B4-BE49-F238E27FC236}">
              <a16:creationId xmlns:a16="http://schemas.microsoft.com/office/drawing/2014/main" id="{00000000-0008-0000-0100-00000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5" name="Picture 3423" hidden="1">
          <a:extLst>
            <a:ext uri="{FF2B5EF4-FFF2-40B4-BE49-F238E27FC236}">
              <a16:creationId xmlns:a16="http://schemas.microsoft.com/office/drawing/2014/main" id="{00000000-0008-0000-0100-00000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6" name="Picture 3428" hidden="1">
          <a:extLst>
            <a:ext uri="{FF2B5EF4-FFF2-40B4-BE49-F238E27FC236}">
              <a16:creationId xmlns:a16="http://schemas.microsoft.com/office/drawing/2014/main" id="{00000000-0008-0000-0100-00000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7" name="Picture 3802" hidden="1">
          <a:extLst>
            <a:ext uri="{FF2B5EF4-FFF2-40B4-BE49-F238E27FC236}">
              <a16:creationId xmlns:a16="http://schemas.microsoft.com/office/drawing/2014/main" id="{00000000-0008-0000-0100-00000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8" name="Picture 3803" hidden="1">
          <a:extLst>
            <a:ext uri="{FF2B5EF4-FFF2-40B4-BE49-F238E27FC236}">
              <a16:creationId xmlns:a16="http://schemas.microsoft.com/office/drawing/2014/main" id="{00000000-0008-0000-0100-00000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29" name="Picture 3804" hidden="1">
          <a:extLst>
            <a:ext uri="{FF2B5EF4-FFF2-40B4-BE49-F238E27FC236}">
              <a16:creationId xmlns:a16="http://schemas.microsoft.com/office/drawing/2014/main" id="{00000000-0008-0000-0100-00000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0" name="Picture 3463" hidden="1">
          <a:extLst>
            <a:ext uri="{FF2B5EF4-FFF2-40B4-BE49-F238E27FC236}">
              <a16:creationId xmlns:a16="http://schemas.microsoft.com/office/drawing/2014/main" id="{00000000-0008-0000-0100-00000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1" name="Picture 3468" hidden="1">
          <a:extLst>
            <a:ext uri="{FF2B5EF4-FFF2-40B4-BE49-F238E27FC236}">
              <a16:creationId xmlns:a16="http://schemas.microsoft.com/office/drawing/2014/main" id="{00000000-0008-0000-0100-00000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2" name="Picture 3814" hidden="1">
          <a:extLst>
            <a:ext uri="{FF2B5EF4-FFF2-40B4-BE49-F238E27FC236}">
              <a16:creationId xmlns:a16="http://schemas.microsoft.com/office/drawing/2014/main" id="{00000000-0008-0000-0100-00000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3" name="Picture 3815" hidden="1">
          <a:extLst>
            <a:ext uri="{FF2B5EF4-FFF2-40B4-BE49-F238E27FC236}">
              <a16:creationId xmlns:a16="http://schemas.microsoft.com/office/drawing/2014/main" id="{00000000-0008-0000-0100-00000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4" name="Picture 3816" hidden="1">
          <a:extLst>
            <a:ext uri="{FF2B5EF4-FFF2-40B4-BE49-F238E27FC236}">
              <a16:creationId xmlns:a16="http://schemas.microsoft.com/office/drawing/2014/main" id="{00000000-0008-0000-0100-00000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5" name="Picture 3453" hidden="1">
          <a:extLst>
            <a:ext uri="{FF2B5EF4-FFF2-40B4-BE49-F238E27FC236}">
              <a16:creationId xmlns:a16="http://schemas.microsoft.com/office/drawing/2014/main" id="{00000000-0008-0000-0100-00000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6" name="Picture 3458" hidden="1">
          <a:extLst>
            <a:ext uri="{FF2B5EF4-FFF2-40B4-BE49-F238E27FC236}">
              <a16:creationId xmlns:a16="http://schemas.microsoft.com/office/drawing/2014/main" id="{00000000-0008-0000-0100-00000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7" name="Picture 3811" hidden="1">
          <a:extLst>
            <a:ext uri="{FF2B5EF4-FFF2-40B4-BE49-F238E27FC236}">
              <a16:creationId xmlns:a16="http://schemas.microsoft.com/office/drawing/2014/main" id="{00000000-0008-0000-0100-00000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8" name="Picture 3812" hidden="1">
          <a:extLst>
            <a:ext uri="{FF2B5EF4-FFF2-40B4-BE49-F238E27FC236}">
              <a16:creationId xmlns:a16="http://schemas.microsoft.com/office/drawing/2014/main" id="{00000000-0008-0000-0100-00000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39" name="Picture 3813" hidden="1">
          <a:extLst>
            <a:ext uri="{FF2B5EF4-FFF2-40B4-BE49-F238E27FC236}">
              <a16:creationId xmlns:a16="http://schemas.microsoft.com/office/drawing/2014/main" id="{00000000-0008-0000-0100-00000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0" name="Picture 3453" hidden="1">
          <a:extLst>
            <a:ext uri="{FF2B5EF4-FFF2-40B4-BE49-F238E27FC236}">
              <a16:creationId xmlns:a16="http://schemas.microsoft.com/office/drawing/2014/main" id="{00000000-0008-0000-0100-00001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1" name="Picture 3458" hidden="1">
          <a:extLst>
            <a:ext uri="{FF2B5EF4-FFF2-40B4-BE49-F238E27FC236}">
              <a16:creationId xmlns:a16="http://schemas.microsoft.com/office/drawing/2014/main" id="{00000000-0008-0000-0100-00001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2" name="Picture 3811" hidden="1">
          <a:extLst>
            <a:ext uri="{FF2B5EF4-FFF2-40B4-BE49-F238E27FC236}">
              <a16:creationId xmlns:a16="http://schemas.microsoft.com/office/drawing/2014/main" id="{00000000-0008-0000-0100-00001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3" name="Picture 3812" hidden="1">
          <a:extLst>
            <a:ext uri="{FF2B5EF4-FFF2-40B4-BE49-F238E27FC236}">
              <a16:creationId xmlns:a16="http://schemas.microsoft.com/office/drawing/2014/main" id="{00000000-0008-0000-0100-00001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4" name="Picture 3813" hidden="1">
          <a:extLst>
            <a:ext uri="{FF2B5EF4-FFF2-40B4-BE49-F238E27FC236}">
              <a16:creationId xmlns:a16="http://schemas.microsoft.com/office/drawing/2014/main" id="{00000000-0008-0000-0100-00001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5" name="Picture 3453" hidden="1">
          <a:extLst>
            <a:ext uri="{FF2B5EF4-FFF2-40B4-BE49-F238E27FC236}">
              <a16:creationId xmlns:a16="http://schemas.microsoft.com/office/drawing/2014/main" id="{00000000-0008-0000-0100-00001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6" name="Picture 3458" hidden="1">
          <a:extLst>
            <a:ext uri="{FF2B5EF4-FFF2-40B4-BE49-F238E27FC236}">
              <a16:creationId xmlns:a16="http://schemas.microsoft.com/office/drawing/2014/main" id="{00000000-0008-0000-0100-00001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7" name="Picture 3811" hidden="1">
          <a:extLst>
            <a:ext uri="{FF2B5EF4-FFF2-40B4-BE49-F238E27FC236}">
              <a16:creationId xmlns:a16="http://schemas.microsoft.com/office/drawing/2014/main" id="{00000000-0008-0000-0100-00001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8" name="Picture 3812" hidden="1">
          <a:extLst>
            <a:ext uri="{FF2B5EF4-FFF2-40B4-BE49-F238E27FC236}">
              <a16:creationId xmlns:a16="http://schemas.microsoft.com/office/drawing/2014/main" id="{00000000-0008-0000-0100-00001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49" name="Picture 3813" hidden="1">
          <a:extLst>
            <a:ext uri="{FF2B5EF4-FFF2-40B4-BE49-F238E27FC236}">
              <a16:creationId xmlns:a16="http://schemas.microsoft.com/office/drawing/2014/main" id="{00000000-0008-0000-0100-00001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0" name="Picture 3453" hidden="1">
          <a:extLst>
            <a:ext uri="{FF2B5EF4-FFF2-40B4-BE49-F238E27FC236}">
              <a16:creationId xmlns:a16="http://schemas.microsoft.com/office/drawing/2014/main" id="{00000000-0008-0000-0100-00001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1" name="Picture 3458" hidden="1">
          <a:extLst>
            <a:ext uri="{FF2B5EF4-FFF2-40B4-BE49-F238E27FC236}">
              <a16:creationId xmlns:a16="http://schemas.microsoft.com/office/drawing/2014/main" id="{00000000-0008-0000-0100-00001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2" name="Picture 3811" hidden="1">
          <a:extLst>
            <a:ext uri="{FF2B5EF4-FFF2-40B4-BE49-F238E27FC236}">
              <a16:creationId xmlns:a16="http://schemas.microsoft.com/office/drawing/2014/main" id="{00000000-0008-0000-0100-00001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3" name="Picture 3812" hidden="1">
          <a:extLst>
            <a:ext uri="{FF2B5EF4-FFF2-40B4-BE49-F238E27FC236}">
              <a16:creationId xmlns:a16="http://schemas.microsoft.com/office/drawing/2014/main" id="{00000000-0008-0000-0100-00001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4" name="Picture 3813" hidden="1">
          <a:extLst>
            <a:ext uri="{FF2B5EF4-FFF2-40B4-BE49-F238E27FC236}">
              <a16:creationId xmlns:a16="http://schemas.microsoft.com/office/drawing/2014/main" id="{00000000-0008-0000-0100-00001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5" name="Picture 3453" hidden="1">
          <a:extLst>
            <a:ext uri="{FF2B5EF4-FFF2-40B4-BE49-F238E27FC236}">
              <a16:creationId xmlns:a16="http://schemas.microsoft.com/office/drawing/2014/main" id="{00000000-0008-0000-0100-00001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6" name="Picture 3458" hidden="1">
          <a:extLst>
            <a:ext uri="{FF2B5EF4-FFF2-40B4-BE49-F238E27FC236}">
              <a16:creationId xmlns:a16="http://schemas.microsoft.com/office/drawing/2014/main" id="{00000000-0008-0000-0100-00002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7" name="Picture 3811" hidden="1">
          <a:extLst>
            <a:ext uri="{FF2B5EF4-FFF2-40B4-BE49-F238E27FC236}">
              <a16:creationId xmlns:a16="http://schemas.microsoft.com/office/drawing/2014/main" id="{00000000-0008-0000-0100-00002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8" name="Picture 3812" hidden="1">
          <a:extLst>
            <a:ext uri="{FF2B5EF4-FFF2-40B4-BE49-F238E27FC236}">
              <a16:creationId xmlns:a16="http://schemas.microsoft.com/office/drawing/2014/main" id="{00000000-0008-0000-0100-00002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59" name="Picture 3813" hidden="1">
          <a:extLst>
            <a:ext uri="{FF2B5EF4-FFF2-40B4-BE49-F238E27FC236}">
              <a16:creationId xmlns:a16="http://schemas.microsoft.com/office/drawing/2014/main" id="{00000000-0008-0000-0100-00002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0" name="Picture 3393" hidden="1">
          <a:extLst>
            <a:ext uri="{FF2B5EF4-FFF2-40B4-BE49-F238E27FC236}">
              <a16:creationId xmlns:a16="http://schemas.microsoft.com/office/drawing/2014/main" id="{00000000-0008-0000-0100-00002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1" name="Picture 3398" hidden="1">
          <a:extLst>
            <a:ext uri="{FF2B5EF4-FFF2-40B4-BE49-F238E27FC236}">
              <a16:creationId xmlns:a16="http://schemas.microsoft.com/office/drawing/2014/main" id="{00000000-0008-0000-0100-00002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2" name="Picture 3793" hidden="1">
          <a:extLst>
            <a:ext uri="{FF2B5EF4-FFF2-40B4-BE49-F238E27FC236}">
              <a16:creationId xmlns:a16="http://schemas.microsoft.com/office/drawing/2014/main" id="{00000000-0008-0000-0100-00002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3" name="Picture 3794" hidden="1">
          <a:extLst>
            <a:ext uri="{FF2B5EF4-FFF2-40B4-BE49-F238E27FC236}">
              <a16:creationId xmlns:a16="http://schemas.microsoft.com/office/drawing/2014/main" id="{00000000-0008-0000-0100-00002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4" name="Picture 3795" hidden="1">
          <a:extLst>
            <a:ext uri="{FF2B5EF4-FFF2-40B4-BE49-F238E27FC236}">
              <a16:creationId xmlns:a16="http://schemas.microsoft.com/office/drawing/2014/main" id="{00000000-0008-0000-0100-00002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5" name="Picture 3423" hidden="1">
          <a:extLst>
            <a:ext uri="{FF2B5EF4-FFF2-40B4-BE49-F238E27FC236}">
              <a16:creationId xmlns:a16="http://schemas.microsoft.com/office/drawing/2014/main" id="{00000000-0008-0000-0100-00002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6" name="Picture 3428" hidden="1">
          <a:extLst>
            <a:ext uri="{FF2B5EF4-FFF2-40B4-BE49-F238E27FC236}">
              <a16:creationId xmlns:a16="http://schemas.microsoft.com/office/drawing/2014/main" id="{00000000-0008-0000-0100-00002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7" name="Picture 3802" hidden="1">
          <a:extLst>
            <a:ext uri="{FF2B5EF4-FFF2-40B4-BE49-F238E27FC236}">
              <a16:creationId xmlns:a16="http://schemas.microsoft.com/office/drawing/2014/main" id="{00000000-0008-0000-0100-00002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8" name="Picture 3803" hidden="1">
          <a:extLst>
            <a:ext uri="{FF2B5EF4-FFF2-40B4-BE49-F238E27FC236}">
              <a16:creationId xmlns:a16="http://schemas.microsoft.com/office/drawing/2014/main" id="{00000000-0008-0000-0100-00002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69" name="Picture 3804" hidden="1">
          <a:extLst>
            <a:ext uri="{FF2B5EF4-FFF2-40B4-BE49-F238E27FC236}">
              <a16:creationId xmlns:a16="http://schemas.microsoft.com/office/drawing/2014/main" id="{00000000-0008-0000-0100-00002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0" name="Picture 3463" hidden="1">
          <a:extLst>
            <a:ext uri="{FF2B5EF4-FFF2-40B4-BE49-F238E27FC236}">
              <a16:creationId xmlns:a16="http://schemas.microsoft.com/office/drawing/2014/main" id="{00000000-0008-0000-0100-00002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1" name="Picture 3468" hidden="1">
          <a:extLst>
            <a:ext uri="{FF2B5EF4-FFF2-40B4-BE49-F238E27FC236}">
              <a16:creationId xmlns:a16="http://schemas.microsoft.com/office/drawing/2014/main" id="{00000000-0008-0000-0100-00002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2" name="Picture 3814" hidden="1">
          <a:extLst>
            <a:ext uri="{FF2B5EF4-FFF2-40B4-BE49-F238E27FC236}">
              <a16:creationId xmlns:a16="http://schemas.microsoft.com/office/drawing/2014/main" id="{00000000-0008-0000-0100-00003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3" name="Picture 3815" hidden="1">
          <a:extLst>
            <a:ext uri="{FF2B5EF4-FFF2-40B4-BE49-F238E27FC236}">
              <a16:creationId xmlns:a16="http://schemas.microsoft.com/office/drawing/2014/main" id="{00000000-0008-0000-0100-00003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4" name="Picture 3816" hidden="1">
          <a:extLst>
            <a:ext uri="{FF2B5EF4-FFF2-40B4-BE49-F238E27FC236}">
              <a16:creationId xmlns:a16="http://schemas.microsoft.com/office/drawing/2014/main" id="{00000000-0008-0000-0100-00003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5" name="Picture 3453" hidden="1">
          <a:extLst>
            <a:ext uri="{FF2B5EF4-FFF2-40B4-BE49-F238E27FC236}">
              <a16:creationId xmlns:a16="http://schemas.microsoft.com/office/drawing/2014/main" id="{00000000-0008-0000-0100-00003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6" name="Picture 3458" hidden="1">
          <a:extLst>
            <a:ext uri="{FF2B5EF4-FFF2-40B4-BE49-F238E27FC236}">
              <a16:creationId xmlns:a16="http://schemas.microsoft.com/office/drawing/2014/main" id="{00000000-0008-0000-0100-00003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7" name="Picture 3811" hidden="1">
          <a:extLst>
            <a:ext uri="{FF2B5EF4-FFF2-40B4-BE49-F238E27FC236}">
              <a16:creationId xmlns:a16="http://schemas.microsoft.com/office/drawing/2014/main" id="{00000000-0008-0000-0100-00003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8" name="Picture 3812" hidden="1">
          <a:extLst>
            <a:ext uri="{FF2B5EF4-FFF2-40B4-BE49-F238E27FC236}">
              <a16:creationId xmlns:a16="http://schemas.microsoft.com/office/drawing/2014/main" id="{00000000-0008-0000-0100-00003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79" name="Picture 3813" hidden="1">
          <a:extLst>
            <a:ext uri="{FF2B5EF4-FFF2-40B4-BE49-F238E27FC236}">
              <a16:creationId xmlns:a16="http://schemas.microsoft.com/office/drawing/2014/main" id="{00000000-0008-0000-0100-00003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0" name="Picture 3453" hidden="1">
          <a:extLst>
            <a:ext uri="{FF2B5EF4-FFF2-40B4-BE49-F238E27FC236}">
              <a16:creationId xmlns:a16="http://schemas.microsoft.com/office/drawing/2014/main" id="{00000000-0008-0000-0100-00003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1" name="Picture 3458" hidden="1">
          <a:extLst>
            <a:ext uri="{FF2B5EF4-FFF2-40B4-BE49-F238E27FC236}">
              <a16:creationId xmlns:a16="http://schemas.microsoft.com/office/drawing/2014/main" id="{00000000-0008-0000-0100-00003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2" name="Picture 3811" hidden="1">
          <a:extLst>
            <a:ext uri="{FF2B5EF4-FFF2-40B4-BE49-F238E27FC236}">
              <a16:creationId xmlns:a16="http://schemas.microsoft.com/office/drawing/2014/main" id="{00000000-0008-0000-0100-00003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3" name="Picture 3812" hidden="1">
          <a:extLst>
            <a:ext uri="{FF2B5EF4-FFF2-40B4-BE49-F238E27FC236}">
              <a16:creationId xmlns:a16="http://schemas.microsoft.com/office/drawing/2014/main" id="{00000000-0008-0000-0100-00003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4" name="Picture 3813" hidden="1">
          <a:extLst>
            <a:ext uri="{FF2B5EF4-FFF2-40B4-BE49-F238E27FC236}">
              <a16:creationId xmlns:a16="http://schemas.microsoft.com/office/drawing/2014/main" id="{00000000-0008-0000-0100-00003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5" name="Picture 3453" hidden="1">
          <a:extLst>
            <a:ext uri="{FF2B5EF4-FFF2-40B4-BE49-F238E27FC236}">
              <a16:creationId xmlns:a16="http://schemas.microsoft.com/office/drawing/2014/main" id="{00000000-0008-0000-0100-00003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6" name="Picture 3458" hidden="1">
          <a:extLst>
            <a:ext uri="{FF2B5EF4-FFF2-40B4-BE49-F238E27FC236}">
              <a16:creationId xmlns:a16="http://schemas.microsoft.com/office/drawing/2014/main" id="{00000000-0008-0000-0100-00003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7" name="Picture 3811" hidden="1">
          <a:extLst>
            <a:ext uri="{FF2B5EF4-FFF2-40B4-BE49-F238E27FC236}">
              <a16:creationId xmlns:a16="http://schemas.microsoft.com/office/drawing/2014/main" id="{00000000-0008-0000-0100-00003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8" name="Picture 3812" hidden="1">
          <a:extLst>
            <a:ext uri="{FF2B5EF4-FFF2-40B4-BE49-F238E27FC236}">
              <a16:creationId xmlns:a16="http://schemas.microsoft.com/office/drawing/2014/main" id="{00000000-0008-0000-0100-00004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89" name="Picture 3813" hidden="1">
          <a:extLst>
            <a:ext uri="{FF2B5EF4-FFF2-40B4-BE49-F238E27FC236}">
              <a16:creationId xmlns:a16="http://schemas.microsoft.com/office/drawing/2014/main" id="{00000000-0008-0000-0100-00004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90" name="Picture 3453" hidden="1">
          <a:extLst>
            <a:ext uri="{FF2B5EF4-FFF2-40B4-BE49-F238E27FC236}">
              <a16:creationId xmlns:a16="http://schemas.microsoft.com/office/drawing/2014/main" id="{00000000-0008-0000-0100-00004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91" name="Picture 3458" hidden="1">
          <a:extLst>
            <a:ext uri="{FF2B5EF4-FFF2-40B4-BE49-F238E27FC236}">
              <a16:creationId xmlns:a16="http://schemas.microsoft.com/office/drawing/2014/main" id="{00000000-0008-0000-0100-00004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92" name="Picture 3811" hidden="1">
          <a:extLst>
            <a:ext uri="{FF2B5EF4-FFF2-40B4-BE49-F238E27FC236}">
              <a16:creationId xmlns:a16="http://schemas.microsoft.com/office/drawing/2014/main" id="{00000000-0008-0000-0100-00004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93" name="Picture 3812" hidden="1">
          <a:extLst>
            <a:ext uri="{FF2B5EF4-FFF2-40B4-BE49-F238E27FC236}">
              <a16:creationId xmlns:a16="http://schemas.microsoft.com/office/drawing/2014/main" id="{00000000-0008-0000-0100-00004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94" name="Picture 3813" hidden="1">
          <a:extLst>
            <a:ext uri="{FF2B5EF4-FFF2-40B4-BE49-F238E27FC236}">
              <a16:creationId xmlns:a16="http://schemas.microsoft.com/office/drawing/2014/main" id="{00000000-0008-0000-0100-00004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95" name="Picture 3453" hidden="1">
          <a:extLst>
            <a:ext uri="{FF2B5EF4-FFF2-40B4-BE49-F238E27FC236}">
              <a16:creationId xmlns:a16="http://schemas.microsoft.com/office/drawing/2014/main" id="{00000000-0008-0000-0100-00004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96" name="Picture 3458" hidden="1">
          <a:extLst>
            <a:ext uri="{FF2B5EF4-FFF2-40B4-BE49-F238E27FC236}">
              <a16:creationId xmlns:a16="http://schemas.microsoft.com/office/drawing/2014/main" id="{00000000-0008-0000-0100-00004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697" name="Picture 3811" hidden="1">
          <a:extLst>
            <a:ext uri="{FF2B5EF4-FFF2-40B4-BE49-F238E27FC236}">
              <a16:creationId xmlns:a16="http://schemas.microsoft.com/office/drawing/2014/main" id="{00000000-0008-0000-0100-00004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98" name="Picture 3393" hidden="1">
          <a:extLst>
            <a:ext uri="{FF2B5EF4-FFF2-40B4-BE49-F238E27FC236}">
              <a16:creationId xmlns:a16="http://schemas.microsoft.com/office/drawing/2014/main" id="{00000000-0008-0000-0100-00004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699" name="Picture 3795" hidden="1">
          <a:extLst>
            <a:ext uri="{FF2B5EF4-FFF2-40B4-BE49-F238E27FC236}">
              <a16:creationId xmlns:a16="http://schemas.microsoft.com/office/drawing/2014/main" id="{00000000-0008-0000-0100-00004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0" name="Picture 3423" hidden="1">
          <a:extLst>
            <a:ext uri="{FF2B5EF4-FFF2-40B4-BE49-F238E27FC236}">
              <a16:creationId xmlns:a16="http://schemas.microsoft.com/office/drawing/2014/main" id="{00000000-0008-0000-0100-00004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1" name="Picture 3428" hidden="1">
          <a:extLst>
            <a:ext uri="{FF2B5EF4-FFF2-40B4-BE49-F238E27FC236}">
              <a16:creationId xmlns:a16="http://schemas.microsoft.com/office/drawing/2014/main" id="{00000000-0008-0000-0100-00004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2" name="Picture 3802" hidden="1">
          <a:extLst>
            <a:ext uri="{FF2B5EF4-FFF2-40B4-BE49-F238E27FC236}">
              <a16:creationId xmlns:a16="http://schemas.microsoft.com/office/drawing/2014/main" id="{00000000-0008-0000-0100-00004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3" name="Picture 3803" hidden="1">
          <a:extLst>
            <a:ext uri="{FF2B5EF4-FFF2-40B4-BE49-F238E27FC236}">
              <a16:creationId xmlns:a16="http://schemas.microsoft.com/office/drawing/2014/main" id="{00000000-0008-0000-0100-00004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4" name="Picture 3804" hidden="1">
          <a:extLst>
            <a:ext uri="{FF2B5EF4-FFF2-40B4-BE49-F238E27FC236}">
              <a16:creationId xmlns:a16="http://schemas.microsoft.com/office/drawing/2014/main" id="{00000000-0008-0000-0100-00005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5" name="Picture 3463" hidden="1">
          <a:extLst>
            <a:ext uri="{FF2B5EF4-FFF2-40B4-BE49-F238E27FC236}">
              <a16:creationId xmlns:a16="http://schemas.microsoft.com/office/drawing/2014/main" id="{00000000-0008-0000-0100-00005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6" name="Picture 3468" hidden="1">
          <a:extLst>
            <a:ext uri="{FF2B5EF4-FFF2-40B4-BE49-F238E27FC236}">
              <a16:creationId xmlns:a16="http://schemas.microsoft.com/office/drawing/2014/main" id="{00000000-0008-0000-0100-00005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7" name="Picture 3814" hidden="1">
          <a:extLst>
            <a:ext uri="{FF2B5EF4-FFF2-40B4-BE49-F238E27FC236}">
              <a16:creationId xmlns:a16="http://schemas.microsoft.com/office/drawing/2014/main" id="{00000000-0008-0000-0100-00005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8" name="Picture 3815" hidden="1">
          <a:extLst>
            <a:ext uri="{FF2B5EF4-FFF2-40B4-BE49-F238E27FC236}">
              <a16:creationId xmlns:a16="http://schemas.microsoft.com/office/drawing/2014/main" id="{00000000-0008-0000-0100-00005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09" name="Picture 3816" hidden="1">
          <a:extLst>
            <a:ext uri="{FF2B5EF4-FFF2-40B4-BE49-F238E27FC236}">
              <a16:creationId xmlns:a16="http://schemas.microsoft.com/office/drawing/2014/main" id="{00000000-0008-0000-0100-00005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0" name="Picture 3453" hidden="1">
          <a:extLst>
            <a:ext uri="{FF2B5EF4-FFF2-40B4-BE49-F238E27FC236}">
              <a16:creationId xmlns:a16="http://schemas.microsoft.com/office/drawing/2014/main" id="{00000000-0008-0000-0100-00005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1" name="Picture 3458" hidden="1">
          <a:extLst>
            <a:ext uri="{FF2B5EF4-FFF2-40B4-BE49-F238E27FC236}">
              <a16:creationId xmlns:a16="http://schemas.microsoft.com/office/drawing/2014/main" id="{00000000-0008-0000-0100-00005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2" name="Picture 3811" hidden="1">
          <a:extLst>
            <a:ext uri="{FF2B5EF4-FFF2-40B4-BE49-F238E27FC236}">
              <a16:creationId xmlns:a16="http://schemas.microsoft.com/office/drawing/2014/main" id="{00000000-0008-0000-0100-00005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3" name="Picture 3812" hidden="1">
          <a:extLst>
            <a:ext uri="{FF2B5EF4-FFF2-40B4-BE49-F238E27FC236}">
              <a16:creationId xmlns:a16="http://schemas.microsoft.com/office/drawing/2014/main" id="{00000000-0008-0000-0100-00005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4" name="Picture 3813" hidden="1">
          <a:extLst>
            <a:ext uri="{FF2B5EF4-FFF2-40B4-BE49-F238E27FC236}">
              <a16:creationId xmlns:a16="http://schemas.microsoft.com/office/drawing/2014/main" id="{00000000-0008-0000-0100-00005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5" name="Picture 3453" hidden="1">
          <a:extLst>
            <a:ext uri="{FF2B5EF4-FFF2-40B4-BE49-F238E27FC236}">
              <a16:creationId xmlns:a16="http://schemas.microsoft.com/office/drawing/2014/main" id="{00000000-0008-0000-0100-00005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6" name="Picture 3458" hidden="1">
          <a:extLst>
            <a:ext uri="{FF2B5EF4-FFF2-40B4-BE49-F238E27FC236}">
              <a16:creationId xmlns:a16="http://schemas.microsoft.com/office/drawing/2014/main" id="{00000000-0008-0000-0100-00005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7" name="Picture 3811" hidden="1">
          <a:extLst>
            <a:ext uri="{FF2B5EF4-FFF2-40B4-BE49-F238E27FC236}">
              <a16:creationId xmlns:a16="http://schemas.microsoft.com/office/drawing/2014/main" id="{00000000-0008-0000-0100-00005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8" name="Picture 3812" hidden="1">
          <a:extLst>
            <a:ext uri="{FF2B5EF4-FFF2-40B4-BE49-F238E27FC236}">
              <a16:creationId xmlns:a16="http://schemas.microsoft.com/office/drawing/2014/main" id="{00000000-0008-0000-0100-00005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19" name="Picture 3813" hidden="1">
          <a:extLst>
            <a:ext uri="{FF2B5EF4-FFF2-40B4-BE49-F238E27FC236}">
              <a16:creationId xmlns:a16="http://schemas.microsoft.com/office/drawing/2014/main" id="{00000000-0008-0000-0100-00005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0" name="Picture 3453" hidden="1">
          <a:extLst>
            <a:ext uri="{FF2B5EF4-FFF2-40B4-BE49-F238E27FC236}">
              <a16:creationId xmlns:a16="http://schemas.microsoft.com/office/drawing/2014/main" id="{00000000-0008-0000-0100-00006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1" name="Picture 3458" hidden="1">
          <a:extLst>
            <a:ext uri="{FF2B5EF4-FFF2-40B4-BE49-F238E27FC236}">
              <a16:creationId xmlns:a16="http://schemas.microsoft.com/office/drawing/2014/main" id="{00000000-0008-0000-0100-00006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2" name="Picture 3811" hidden="1">
          <a:extLst>
            <a:ext uri="{FF2B5EF4-FFF2-40B4-BE49-F238E27FC236}">
              <a16:creationId xmlns:a16="http://schemas.microsoft.com/office/drawing/2014/main" id="{00000000-0008-0000-0100-00006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3" name="Picture 3812" hidden="1">
          <a:extLst>
            <a:ext uri="{FF2B5EF4-FFF2-40B4-BE49-F238E27FC236}">
              <a16:creationId xmlns:a16="http://schemas.microsoft.com/office/drawing/2014/main" id="{00000000-0008-0000-0100-00006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4" name="Picture 3813" hidden="1">
          <a:extLst>
            <a:ext uri="{FF2B5EF4-FFF2-40B4-BE49-F238E27FC236}">
              <a16:creationId xmlns:a16="http://schemas.microsoft.com/office/drawing/2014/main" id="{00000000-0008-0000-0100-00006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5" name="Picture 3453" hidden="1">
          <a:extLst>
            <a:ext uri="{FF2B5EF4-FFF2-40B4-BE49-F238E27FC236}">
              <a16:creationId xmlns:a16="http://schemas.microsoft.com/office/drawing/2014/main" id="{00000000-0008-0000-0100-00006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6" name="Picture 3458" hidden="1">
          <a:extLst>
            <a:ext uri="{FF2B5EF4-FFF2-40B4-BE49-F238E27FC236}">
              <a16:creationId xmlns:a16="http://schemas.microsoft.com/office/drawing/2014/main" id="{00000000-0008-0000-0100-00006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7" name="Picture 3811" hidden="1">
          <a:extLst>
            <a:ext uri="{FF2B5EF4-FFF2-40B4-BE49-F238E27FC236}">
              <a16:creationId xmlns:a16="http://schemas.microsoft.com/office/drawing/2014/main" id="{00000000-0008-0000-0100-00006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8" name="Picture 3812" hidden="1">
          <a:extLst>
            <a:ext uri="{FF2B5EF4-FFF2-40B4-BE49-F238E27FC236}">
              <a16:creationId xmlns:a16="http://schemas.microsoft.com/office/drawing/2014/main" id="{00000000-0008-0000-0100-00006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29" name="Picture 3813" hidden="1">
          <a:extLst>
            <a:ext uri="{FF2B5EF4-FFF2-40B4-BE49-F238E27FC236}">
              <a16:creationId xmlns:a16="http://schemas.microsoft.com/office/drawing/2014/main" id="{00000000-0008-0000-0100-00006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0" name="Picture 3453" hidden="1">
          <a:extLst>
            <a:ext uri="{FF2B5EF4-FFF2-40B4-BE49-F238E27FC236}">
              <a16:creationId xmlns:a16="http://schemas.microsoft.com/office/drawing/2014/main" id="{00000000-0008-0000-0100-00006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1" name="Picture 3458" hidden="1">
          <a:extLst>
            <a:ext uri="{FF2B5EF4-FFF2-40B4-BE49-F238E27FC236}">
              <a16:creationId xmlns:a16="http://schemas.microsoft.com/office/drawing/2014/main" id="{00000000-0008-0000-0100-00006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2" name="Picture 3811" hidden="1">
          <a:extLst>
            <a:ext uri="{FF2B5EF4-FFF2-40B4-BE49-F238E27FC236}">
              <a16:creationId xmlns:a16="http://schemas.microsoft.com/office/drawing/2014/main" id="{00000000-0008-0000-0100-00006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3" name="Picture 3812" hidden="1">
          <a:extLst>
            <a:ext uri="{FF2B5EF4-FFF2-40B4-BE49-F238E27FC236}">
              <a16:creationId xmlns:a16="http://schemas.microsoft.com/office/drawing/2014/main" id="{00000000-0008-0000-0100-00006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4" name="Picture 3813" hidden="1">
          <a:extLst>
            <a:ext uri="{FF2B5EF4-FFF2-40B4-BE49-F238E27FC236}">
              <a16:creationId xmlns:a16="http://schemas.microsoft.com/office/drawing/2014/main" id="{00000000-0008-0000-0100-00006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5" name="Picture 3383" hidden="1">
          <a:extLst>
            <a:ext uri="{FF2B5EF4-FFF2-40B4-BE49-F238E27FC236}">
              <a16:creationId xmlns:a16="http://schemas.microsoft.com/office/drawing/2014/main" id="{00000000-0008-0000-0100-00006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6" name="Picture 3388" hidden="1">
          <a:extLst>
            <a:ext uri="{FF2B5EF4-FFF2-40B4-BE49-F238E27FC236}">
              <a16:creationId xmlns:a16="http://schemas.microsoft.com/office/drawing/2014/main" id="{00000000-0008-0000-0100-00007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7" name="Picture 3790" hidden="1">
          <a:extLst>
            <a:ext uri="{FF2B5EF4-FFF2-40B4-BE49-F238E27FC236}">
              <a16:creationId xmlns:a16="http://schemas.microsoft.com/office/drawing/2014/main" id="{00000000-0008-0000-0100-00007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38" name="Picture 3791" hidden="1">
          <a:extLst>
            <a:ext uri="{FF2B5EF4-FFF2-40B4-BE49-F238E27FC236}">
              <a16:creationId xmlns:a16="http://schemas.microsoft.com/office/drawing/2014/main" id="{00000000-0008-0000-0100-00007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39" name="Picture 3393" hidden="1">
          <a:extLst>
            <a:ext uri="{FF2B5EF4-FFF2-40B4-BE49-F238E27FC236}">
              <a16:creationId xmlns:a16="http://schemas.microsoft.com/office/drawing/2014/main" id="{00000000-0008-0000-0100-00007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0" name="Picture 3398" hidden="1">
          <a:extLst>
            <a:ext uri="{FF2B5EF4-FFF2-40B4-BE49-F238E27FC236}">
              <a16:creationId xmlns:a16="http://schemas.microsoft.com/office/drawing/2014/main" id="{00000000-0008-0000-0100-00007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1" name="Picture 3793" hidden="1">
          <a:extLst>
            <a:ext uri="{FF2B5EF4-FFF2-40B4-BE49-F238E27FC236}">
              <a16:creationId xmlns:a16="http://schemas.microsoft.com/office/drawing/2014/main" id="{00000000-0008-0000-0100-00007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2" name="Picture 3794" hidden="1">
          <a:extLst>
            <a:ext uri="{FF2B5EF4-FFF2-40B4-BE49-F238E27FC236}">
              <a16:creationId xmlns:a16="http://schemas.microsoft.com/office/drawing/2014/main" id="{00000000-0008-0000-0100-00007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3" name="Picture 3795" hidden="1">
          <a:extLst>
            <a:ext uri="{FF2B5EF4-FFF2-40B4-BE49-F238E27FC236}">
              <a16:creationId xmlns:a16="http://schemas.microsoft.com/office/drawing/2014/main" id="{00000000-0008-0000-0100-00007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4" name="Picture 3423" hidden="1">
          <a:extLst>
            <a:ext uri="{FF2B5EF4-FFF2-40B4-BE49-F238E27FC236}">
              <a16:creationId xmlns:a16="http://schemas.microsoft.com/office/drawing/2014/main" id="{00000000-0008-0000-0100-00007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5" name="Picture 3428" hidden="1">
          <a:extLst>
            <a:ext uri="{FF2B5EF4-FFF2-40B4-BE49-F238E27FC236}">
              <a16:creationId xmlns:a16="http://schemas.microsoft.com/office/drawing/2014/main" id="{00000000-0008-0000-0100-00007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6" name="Picture 3802" hidden="1">
          <a:extLst>
            <a:ext uri="{FF2B5EF4-FFF2-40B4-BE49-F238E27FC236}">
              <a16:creationId xmlns:a16="http://schemas.microsoft.com/office/drawing/2014/main" id="{00000000-0008-0000-0100-00007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7" name="Picture 3803" hidden="1">
          <a:extLst>
            <a:ext uri="{FF2B5EF4-FFF2-40B4-BE49-F238E27FC236}">
              <a16:creationId xmlns:a16="http://schemas.microsoft.com/office/drawing/2014/main" id="{00000000-0008-0000-0100-00007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8" name="Picture 3804" hidden="1">
          <a:extLst>
            <a:ext uri="{FF2B5EF4-FFF2-40B4-BE49-F238E27FC236}">
              <a16:creationId xmlns:a16="http://schemas.microsoft.com/office/drawing/2014/main" id="{00000000-0008-0000-0100-00007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49" name="Picture 3463" hidden="1">
          <a:extLst>
            <a:ext uri="{FF2B5EF4-FFF2-40B4-BE49-F238E27FC236}">
              <a16:creationId xmlns:a16="http://schemas.microsoft.com/office/drawing/2014/main" id="{00000000-0008-0000-0100-00007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0" name="Picture 3468" hidden="1">
          <a:extLst>
            <a:ext uri="{FF2B5EF4-FFF2-40B4-BE49-F238E27FC236}">
              <a16:creationId xmlns:a16="http://schemas.microsoft.com/office/drawing/2014/main" id="{00000000-0008-0000-0100-00007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1" name="Picture 3814" hidden="1">
          <a:extLst>
            <a:ext uri="{FF2B5EF4-FFF2-40B4-BE49-F238E27FC236}">
              <a16:creationId xmlns:a16="http://schemas.microsoft.com/office/drawing/2014/main" id="{00000000-0008-0000-0100-00007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2" name="Picture 3815" hidden="1">
          <a:extLst>
            <a:ext uri="{FF2B5EF4-FFF2-40B4-BE49-F238E27FC236}">
              <a16:creationId xmlns:a16="http://schemas.microsoft.com/office/drawing/2014/main" id="{00000000-0008-0000-0100-00008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3" name="Picture 3816" hidden="1">
          <a:extLst>
            <a:ext uri="{FF2B5EF4-FFF2-40B4-BE49-F238E27FC236}">
              <a16:creationId xmlns:a16="http://schemas.microsoft.com/office/drawing/2014/main" id="{00000000-0008-0000-0100-00008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4" name="Picture 3453" hidden="1">
          <a:extLst>
            <a:ext uri="{FF2B5EF4-FFF2-40B4-BE49-F238E27FC236}">
              <a16:creationId xmlns:a16="http://schemas.microsoft.com/office/drawing/2014/main" id="{00000000-0008-0000-0100-00008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5" name="Picture 3458" hidden="1">
          <a:extLst>
            <a:ext uri="{FF2B5EF4-FFF2-40B4-BE49-F238E27FC236}">
              <a16:creationId xmlns:a16="http://schemas.microsoft.com/office/drawing/2014/main" id="{00000000-0008-0000-0100-00008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6" name="Picture 3811" hidden="1">
          <a:extLst>
            <a:ext uri="{FF2B5EF4-FFF2-40B4-BE49-F238E27FC236}">
              <a16:creationId xmlns:a16="http://schemas.microsoft.com/office/drawing/2014/main" id="{00000000-0008-0000-0100-00008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7" name="Picture 3812" hidden="1">
          <a:extLst>
            <a:ext uri="{FF2B5EF4-FFF2-40B4-BE49-F238E27FC236}">
              <a16:creationId xmlns:a16="http://schemas.microsoft.com/office/drawing/2014/main" id="{00000000-0008-0000-0100-00008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8" name="Picture 3813" hidden="1">
          <a:extLst>
            <a:ext uri="{FF2B5EF4-FFF2-40B4-BE49-F238E27FC236}">
              <a16:creationId xmlns:a16="http://schemas.microsoft.com/office/drawing/2014/main" id="{00000000-0008-0000-0100-00008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59" name="Picture 3453" hidden="1">
          <a:extLst>
            <a:ext uri="{FF2B5EF4-FFF2-40B4-BE49-F238E27FC236}">
              <a16:creationId xmlns:a16="http://schemas.microsoft.com/office/drawing/2014/main" id="{00000000-0008-0000-0100-00008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0" name="Picture 3458" hidden="1">
          <a:extLst>
            <a:ext uri="{FF2B5EF4-FFF2-40B4-BE49-F238E27FC236}">
              <a16:creationId xmlns:a16="http://schemas.microsoft.com/office/drawing/2014/main" id="{00000000-0008-0000-0100-00008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1" name="Picture 3811" hidden="1">
          <a:extLst>
            <a:ext uri="{FF2B5EF4-FFF2-40B4-BE49-F238E27FC236}">
              <a16:creationId xmlns:a16="http://schemas.microsoft.com/office/drawing/2014/main" id="{00000000-0008-0000-0100-00008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2" name="Picture 3812" hidden="1">
          <a:extLst>
            <a:ext uri="{FF2B5EF4-FFF2-40B4-BE49-F238E27FC236}">
              <a16:creationId xmlns:a16="http://schemas.microsoft.com/office/drawing/2014/main" id="{00000000-0008-0000-0100-00008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3" name="Picture 3813" hidden="1">
          <a:extLst>
            <a:ext uri="{FF2B5EF4-FFF2-40B4-BE49-F238E27FC236}">
              <a16:creationId xmlns:a16="http://schemas.microsoft.com/office/drawing/2014/main" id="{00000000-0008-0000-0100-00008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4" name="Picture 3811" hidden="1">
          <a:extLst>
            <a:ext uri="{FF2B5EF4-FFF2-40B4-BE49-F238E27FC236}">
              <a16:creationId xmlns:a16="http://schemas.microsoft.com/office/drawing/2014/main" id="{00000000-0008-0000-0100-00008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5" name="Picture 3812" hidden="1">
          <a:extLst>
            <a:ext uri="{FF2B5EF4-FFF2-40B4-BE49-F238E27FC236}">
              <a16:creationId xmlns:a16="http://schemas.microsoft.com/office/drawing/2014/main" id="{00000000-0008-0000-0100-00008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6" name="Picture 3813" hidden="1">
          <a:extLst>
            <a:ext uri="{FF2B5EF4-FFF2-40B4-BE49-F238E27FC236}">
              <a16:creationId xmlns:a16="http://schemas.microsoft.com/office/drawing/2014/main" id="{00000000-0008-0000-0100-00008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7" name="Picture 3453" hidden="1">
          <a:extLst>
            <a:ext uri="{FF2B5EF4-FFF2-40B4-BE49-F238E27FC236}">
              <a16:creationId xmlns:a16="http://schemas.microsoft.com/office/drawing/2014/main" id="{00000000-0008-0000-0100-00008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8" name="Picture 3458" hidden="1">
          <a:extLst>
            <a:ext uri="{FF2B5EF4-FFF2-40B4-BE49-F238E27FC236}">
              <a16:creationId xmlns:a16="http://schemas.microsoft.com/office/drawing/2014/main" id="{00000000-0008-0000-0100-00009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69" name="Picture 3811" hidden="1">
          <a:extLst>
            <a:ext uri="{FF2B5EF4-FFF2-40B4-BE49-F238E27FC236}">
              <a16:creationId xmlns:a16="http://schemas.microsoft.com/office/drawing/2014/main" id="{00000000-0008-0000-0100-00009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70" name="Picture 3812" hidden="1">
          <a:extLst>
            <a:ext uri="{FF2B5EF4-FFF2-40B4-BE49-F238E27FC236}">
              <a16:creationId xmlns:a16="http://schemas.microsoft.com/office/drawing/2014/main" id="{00000000-0008-0000-0100-00009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71" name="Picture 3813" hidden="1">
          <a:extLst>
            <a:ext uri="{FF2B5EF4-FFF2-40B4-BE49-F238E27FC236}">
              <a16:creationId xmlns:a16="http://schemas.microsoft.com/office/drawing/2014/main" id="{00000000-0008-0000-0100-00009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72" name="Picture 3453" hidden="1">
          <a:extLst>
            <a:ext uri="{FF2B5EF4-FFF2-40B4-BE49-F238E27FC236}">
              <a16:creationId xmlns:a16="http://schemas.microsoft.com/office/drawing/2014/main" id="{00000000-0008-0000-0100-00009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73" name="Picture 3458" hidden="1">
          <a:extLst>
            <a:ext uri="{FF2B5EF4-FFF2-40B4-BE49-F238E27FC236}">
              <a16:creationId xmlns:a16="http://schemas.microsoft.com/office/drawing/2014/main" id="{00000000-0008-0000-0100-00009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74" name="Picture 3811" hidden="1">
          <a:extLst>
            <a:ext uri="{FF2B5EF4-FFF2-40B4-BE49-F238E27FC236}">
              <a16:creationId xmlns:a16="http://schemas.microsoft.com/office/drawing/2014/main" id="{00000000-0008-0000-0100-00009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75" name="Picture 3803" hidden="1">
          <a:extLst>
            <a:ext uri="{FF2B5EF4-FFF2-40B4-BE49-F238E27FC236}">
              <a16:creationId xmlns:a16="http://schemas.microsoft.com/office/drawing/2014/main" id="{00000000-0008-0000-0100-00009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8776" name="Picture 3802" hidden="1">
          <a:extLst>
            <a:ext uri="{FF2B5EF4-FFF2-40B4-BE49-F238E27FC236}">
              <a16:creationId xmlns:a16="http://schemas.microsoft.com/office/drawing/2014/main" id="{00000000-0008-0000-0100-00009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8777" name="Picture 3804" hidden="1">
          <a:extLst>
            <a:ext uri="{FF2B5EF4-FFF2-40B4-BE49-F238E27FC236}">
              <a16:creationId xmlns:a16="http://schemas.microsoft.com/office/drawing/2014/main" id="{00000000-0008-0000-0100-00009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778" name="Picture 3812" hidden="1">
          <a:extLst>
            <a:ext uri="{FF2B5EF4-FFF2-40B4-BE49-F238E27FC236}">
              <a16:creationId xmlns:a16="http://schemas.microsoft.com/office/drawing/2014/main" id="{00000000-0008-0000-0100-00009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779" name="Picture 3813" hidden="1">
          <a:extLst>
            <a:ext uri="{FF2B5EF4-FFF2-40B4-BE49-F238E27FC236}">
              <a16:creationId xmlns:a16="http://schemas.microsoft.com/office/drawing/2014/main" id="{00000000-0008-0000-0100-00009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780" name="Picture 3811" hidden="1">
          <a:extLst>
            <a:ext uri="{FF2B5EF4-FFF2-40B4-BE49-F238E27FC236}">
              <a16:creationId xmlns:a16="http://schemas.microsoft.com/office/drawing/2014/main" id="{00000000-0008-0000-0100-00009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8781" name="Picture 3816" hidden="1">
          <a:extLst>
            <a:ext uri="{FF2B5EF4-FFF2-40B4-BE49-F238E27FC236}">
              <a16:creationId xmlns:a16="http://schemas.microsoft.com/office/drawing/2014/main" id="{00000000-0008-0000-0100-00009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782" name="Picture 3458" hidden="1">
          <a:extLst>
            <a:ext uri="{FF2B5EF4-FFF2-40B4-BE49-F238E27FC236}">
              <a16:creationId xmlns:a16="http://schemas.microsoft.com/office/drawing/2014/main" id="{00000000-0008-0000-0100-00009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783" name="Picture 3812" hidden="1">
          <a:extLst>
            <a:ext uri="{FF2B5EF4-FFF2-40B4-BE49-F238E27FC236}">
              <a16:creationId xmlns:a16="http://schemas.microsoft.com/office/drawing/2014/main" id="{00000000-0008-0000-0100-00009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784" name="Picture 3802" hidden="1">
          <a:extLst>
            <a:ext uri="{FF2B5EF4-FFF2-40B4-BE49-F238E27FC236}">
              <a16:creationId xmlns:a16="http://schemas.microsoft.com/office/drawing/2014/main" id="{00000000-0008-0000-0100-0000A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85" name="Picture 3458" hidden="1">
          <a:extLst>
            <a:ext uri="{FF2B5EF4-FFF2-40B4-BE49-F238E27FC236}">
              <a16:creationId xmlns:a16="http://schemas.microsoft.com/office/drawing/2014/main" id="{00000000-0008-0000-0100-0000A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8786" name="Picture 3453" hidden="1">
          <a:extLst>
            <a:ext uri="{FF2B5EF4-FFF2-40B4-BE49-F238E27FC236}">
              <a16:creationId xmlns:a16="http://schemas.microsoft.com/office/drawing/2014/main" id="{00000000-0008-0000-0100-0000A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114300</xdr:rowOff>
    </xdr:to>
    <xdr:sp macro="" textlink="">
      <xdr:nvSpPr>
        <xdr:cNvPr id="7738787" name="Picture 3463" hidden="1">
          <a:extLst>
            <a:ext uri="{FF2B5EF4-FFF2-40B4-BE49-F238E27FC236}">
              <a16:creationId xmlns:a16="http://schemas.microsoft.com/office/drawing/2014/main" id="{00000000-0008-0000-0100-0000A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114300</xdr:rowOff>
    </xdr:to>
    <xdr:sp macro="" textlink="">
      <xdr:nvSpPr>
        <xdr:cNvPr id="7738788" name="Picture 3812" hidden="1">
          <a:extLst>
            <a:ext uri="{FF2B5EF4-FFF2-40B4-BE49-F238E27FC236}">
              <a16:creationId xmlns:a16="http://schemas.microsoft.com/office/drawing/2014/main" id="{00000000-0008-0000-0100-0000A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89" name="Picture 3813" hidden="1">
          <a:extLst>
            <a:ext uri="{FF2B5EF4-FFF2-40B4-BE49-F238E27FC236}">
              <a16:creationId xmlns:a16="http://schemas.microsoft.com/office/drawing/2014/main" id="{00000000-0008-0000-0100-0000A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90" name="Picture 3811" hidden="1">
          <a:extLst>
            <a:ext uri="{FF2B5EF4-FFF2-40B4-BE49-F238E27FC236}">
              <a16:creationId xmlns:a16="http://schemas.microsoft.com/office/drawing/2014/main" id="{00000000-0008-0000-0100-0000A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91" name="Picture 3802" hidden="1">
          <a:extLst>
            <a:ext uri="{FF2B5EF4-FFF2-40B4-BE49-F238E27FC236}">
              <a16:creationId xmlns:a16="http://schemas.microsoft.com/office/drawing/2014/main" id="{00000000-0008-0000-0100-0000A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8792" name="Picture 3398" hidden="1">
          <a:extLst>
            <a:ext uri="{FF2B5EF4-FFF2-40B4-BE49-F238E27FC236}">
              <a16:creationId xmlns:a16="http://schemas.microsoft.com/office/drawing/2014/main" id="{00000000-0008-0000-0100-0000A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8793" name="Picture 3812" hidden="1">
          <a:extLst>
            <a:ext uri="{FF2B5EF4-FFF2-40B4-BE49-F238E27FC236}">
              <a16:creationId xmlns:a16="http://schemas.microsoft.com/office/drawing/2014/main" id="{00000000-0008-0000-0100-0000A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794" name="Picture 3383" hidden="1">
          <a:extLst>
            <a:ext uri="{FF2B5EF4-FFF2-40B4-BE49-F238E27FC236}">
              <a16:creationId xmlns:a16="http://schemas.microsoft.com/office/drawing/2014/main" id="{00000000-0008-0000-0100-0000A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795" name="Picture 3791" hidden="1">
          <a:extLst>
            <a:ext uri="{FF2B5EF4-FFF2-40B4-BE49-F238E27FC236}">
              <a16:creationId xmlns:a16="http://schemas.microsoft.com/office/drawing/2014/main" id="{00000000-0008-0000-0100-0000A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796" name="Picture 3453" hidden="1">
          <a:extLst>
            <a:ext uri="{FF2B5EF4-FFF2-40B4-BE49-F238E27FC236}">
              <a16:creationId xmlns:a16="http://schemas.microsoft.com/office/drawing/2014/main" id="{00000000-0008-0000-0100-0000A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97" name="Picture 3802" hidden="1">
          <a:extLst>
            <a:ext uri="{FF2B5EF4-FFF2-40B4-BE49-F238E27FC236}">
              <a16:creationId xmlns:a16="http://schemas.microsoft.com/office/drawing/2014/main" id="{00000000-0008-0000-0100-0000A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98" name="Picture 3463" hidden="1">
          <a:extLst>
            <a:ext uri="{FF2B5EF4-FFF2-40B4-BE49-F238E27FC236}">
              <a16:creationId xmlns:a16="http://schemas.microsoft.com/office/drawing/2014/main" id="{00000000-0008-0000-0100-0000A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799" name="Picture 3453" hidden="1">
          <a:extLst>
            <a:ext uri="{FF2B5EF4-FFF2-40B4-BE49-F238E27FC236}">
              <a16:creationId xmlns:a16="http://schemas.microsoft.com/office/drawing/2014/main" id="{00000000-0008-0000-0100-0000A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800" name="Picture 3811" hidden="1">
          <a:extLst>
            <a:ext uri="{FF2B5EF4-FFF2-40B4-BE49-F238E27FC236}">
              <a16:creationId xmlns:a16="http://schemas.microsoft.com/office/drawing/2014/main" id="{00000000-0008-0000-0100-0000B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801" name="Picture 3802" hidden="1">
          <a:extLst>
            <a:ext uri="{FF2B5EF4-FFF2-40B4-BE49-F238E27FC236}">
              <a16:creationId xmlns:a16="http://schemas.microsoft.com/office/drawing/2014/main" id="{00000000-0008-0000-0100-0000B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802" name="Picture 3794" hidden="1">
          <a:extLst>
            <a:ext uri="{FF2B5EF4-FFF2-40B4-BE49-F238E27FC236}">
              <a16:creationId xmlns:a16="http://schemas.microsoft.com/office/drawing/2014/main" id="{00000000-0008-0000-0100-0000B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803" name="Picture 3458" hidden="1">
          <a:extLst>
            <a:ext uri="{FF2B5EF4-FFF2-40B4-BE49-F238E27FC236}">
              <a16:creationId xmlns:a16="http://schemas.microsoft.com/office/drawing/2014/main" id="{00000000-0008-0000-0100-0000B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04" name="Picture 3811" hidden="1">
          <a:extLst>
            <a:ext uri="{FF2B5EF4-FFF2-40B4-BE49-F238E27FC236}">
              <a16:creationId xmlns:a16="http://schemas.microsoft.com/office/drawing/2014/main" id="{00000000-0008-0000-0100-0000B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8805" name="Picture 3795" hidden="1">
          <a:extLst>
            <a:ext uri="{FF2B5EF4-FFF2-40B4-BE49-F238E27FC236}">
              <a16:creationId xmlns:a16="http://schemas.microsoft.com/office/drawing/2014/main" id="{00000000-0008-0000-0100-0000B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06" name="Picture 3393" hidden="1">
          <a:extLst>
            <a:ext uri="{FF2B5EF4-FFF2-40B4-BE49-F238E27FC236}">
              <a16:creationId xmlns:a16="http://schemas.microsoft.com/office/drawing/2014/main" id="{00000000-0008-0000-0100-0000B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807" name="Picture 3453" hidden="1">
          <a:extLst>
            <a:ext uri="{FF2B5EF4-FFF2-40B4-BE49-F238E27FC236}">
              <a16:creationId xmlns:a16="http://schemas.microsoft.com/office/drawing/2014/main" id="{00000000-0008-0000-0100-0000B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08" name="Picture 3804" hidden="1">
          <a:extLst>
            <a:ext uri="{FF2B5EF4-FFF2-40B4-BE49-F238E27FC236}">
              <a16:creationId xmlns:a16="http://schemas.microsoft.com/office/drawing/2014/main" id="{00000000-0008-0000-0100-0000B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09" name="Picture 3468" hidden="1">
          <a:extLst>
            <a:ext uri="{FF2B5EF4-FFF2-40B4-BE49-F238E27FC236}">
              <a16:creationId xmlns:a16="http://schemas.microsoft.com/office/drawing/2014/main" id="{00000000-0008-0000-0100-0000B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8810" name="Picture 3816" hidden="1">
          <a:extLst>
            <a:ext uri="{FF2B5EF4-FFF2-40B4-BE49-F238E27FC236}">
              <a16:creationId xmlns:a16="http://schemas.microsoft.com/office/drawing/2014/main" id="{00000000-0008-0000-0100-0000B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811" name="Picture 3463" hidden="1">
          <a:extLst>
            <a:ext uri="{FF2B5EF4-FFF2-40B4-BE49-F238E27FC236}">
              <a16:creationId xmlns:a16="http://schemas.microsoft.com/office/drawing/2014/main" id="{00000000-0008-0000-0100-0000B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812" name="Picture 3423" hidden="1">
          <a:extLst>
            <a:ext uri="{FF2B5EF4-FFF2-40B4-BE49-F238E27FC236}">
              <a16:creationId xmlns:a16="http://schemas.microsoft.com/office/drawing/2014/main" id="{00000000-0008-0000-0100-0000B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8813" name="Picture 3453" hidden="1">
          <a:extLst>
            <a:ext uri="{FF2B5EF4-FFF2-40B4-BE49-F238E27FC236}">
              <a16:creationId xmlns:a16="http://schemas.microsoft.com/office/drawing/2014/main" id="{00000000-0008-0000-0100-0000B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8814" name="Picture 3458" hidden="1">
          <a:extLst>
            <a:ext uri="{FF2B5EF4-FFF2-40B4-BE49-F238E27FC236}">
              <a16:creationId xmlns:a16="http://schemas.microsoft.com/office/drawing/2014/main" id="{00000000-0008-0000-0100-0000B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8815" name="Picture 3811" hidden="1">
          <a:extLst>
            <a:ext uri="{FF2B5EF4-FFF2-40B4-BE49-F238E27FC236}">
              <a16:creationId xmlns:a16="http://schemas.microsoft.com/office/drawing/2014/main" id="{00000000-0008-0000-0100-0000B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8816" name="Picture 3423" hidden="1">
          <a:extLst>
            <a:ext uri="{FF2B5EF4-FFF2-40B4-BE49-F238E27FC236}">
              <a16:creationId xmlns:a16="http://schemas.microsoft.com/office/drawing/2014/main" id="{00000000-0008-0000-0100-0000C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8817" name="Picture 3428" hidden="1">
          <a:extLst>
            <a:ext uri="{FF2B5EF4-FFF2-40B4-BE49-F238E27FC236}">
              <a16:creationId xmlns:a16="http://schemas.microsoft.com/office/drawing/2014/main" id="{00000000-0008-0000-0100-0000C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66675</xdr:rowOff>
    </xdr:to>
    <xdr:sp macro="" textlink="">
      <xdr:nvSpPr>
        <xdr:cNvPr id="7738818" name="Picture 3802" hidden="1">
          <a:extLst>
            <a:ext uri="{FF2B5EF4-FFF2-40B4-BE49-F238E27FC236}">
              <a16:creationId xmlns:a16="http://schemas.microsoft.com/office/drawing/2014/main" id="{00000000-0008-0000-0100-0000C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19" name="Picture 3794" hidden="1">
          <a:extLst>
            <a:ext uri="{FF2B5EF4-FFF2-40B4-BE49-F238E27FC236}">
              <a16:creationId xmlns:a16="http://schemas.microsoft.com/office/drawing/2014/main" id="{00000000-0008-0000-0100-0000C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20" name="Picture 3795" hidden="1">
          <a:extLst>
            <a:ext uri="{FF2B5EF4-FFF2-40B4-BE49-F238E27FC236}">
              <a16:creationId xmlns:a16="http://schemas.microsoft.com/office/drawing/2014/main" id="{00000000-0008-0000-0100-0000C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21" name="Picture 3423" hidden="1">
          <a:extLst>
            <a:ext uri="{FF2B5EF4-FFF2-40B4-BE49-F238E27FC236}">
              <a16:creationId xmlns:a16="http://schemas.microsoft.com/office/drawing/2014/main" id="{00000000-0008-0000-0100-0000C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22" name="Picture 3398" hidden="1">
          <a:extLst>
            <a:ext uri="{FF2B5EF4-FFF2-40B4-BE49-F238E27FC236}">
              <a16:creationId xmlns:a16="http://schemas.microsoft.com/office/drawing/2014/main" id="{00000000-0008-0000-0100-0000C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23" name="Picture 3793" hidden="1">
          <a:extLst>
            <a:ext uri="{FF2B5EF4-FFF2-40B4-BE49-F238E27FC236}">
              <a16:creationId xmlns:a16="http://schemas.microsoft.com/office/drawing/2014/main" id="{00000000-0008-0000-0100-0000C7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24" name="Picture 3794" hidden="1">
          <a:extLst>
            <a:ext uri="{FF2B5EF4-FFF2-40B4-BE49-F238E27FC236}">
              <a16:creationId xmlns:a16="http://schemas.microsoft.com/office/drawing/2014/main" id="{00000000-0008-0000-0100-0000C8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8825" name="Picture 3812" hidden="1">
          <a:extLst>
            <a:ext uri="{FF2B5EF4-FFF2-40B4-BE49-F238E27FC236}">
              <a16:creationId xmlns:a16="http://schemas.microsoft.com/office/drawing/2014/main" id="{00000000-0008-0000-0100-0000C9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8826" name="Picture 3813" hidden="1">
          <a:extLst>
            <a:ext uri="{FF2B5EF4-FFF2-40B4-BE49-F238E27FC236}">
              <a16:creationId xmlns:a16="http://schemas.microsoft.com/office/drawing/2014/main" id="{00000000-0008-0000-0100-0000CA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8827" name="Picture 3453" hidden="1">
          <a:extLst>
            <a:ext uri="{FF2B5EF4-FFF2-40B4-BE49-F238E27FC236}">
              <a16:creationId xmlns:a16="http://schemas.microsoft.com/office/drawing/2014/main" id="{00000000-0008-0000-0100-0000CB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828" name="Picture 3453" hidden="1">
          <a:extLst>
            <a:ext uri="{FF2B5EF4-FFF2-40B4-BE49-F238E27FC236}">
              <a16:creationId xmlns:a16="http://schemas.microsoft.com/office/drawing/2014/main" id="{00000000-0008-0000-0100-0000CC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66675</xdr:rowOff>
    </xdr:to>
    <xdr:sp macro="" textlink="">
      <xdr:nvSpPr>
        <xdr:cNvPr id="7738829" name="Picture 3458" hidden="1">
          <a:extLst>
            <a:ext uri="{FF2B5EF4-FFF2-40B4-BE49-F238E27FC236}">
              <a16:creationId xmlns:a16="http://schemas.microsoft.com/office/drawing/2014/main" id="{00000000-0008-0000-0100-0000CD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8830" name="Picture 3812" hidden="1">
          <a:extLst>
            <a:ext uri="{FF2B5EF4-FFF2-40B4-BE49-F238E27FC236}">
              <a16:creationId xmlns:a16="http://schemas.microsoft.com/office/drawing/2014/main" id="{00000000-0008-0000-0100-0000CE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552450</xdr:colOff>
      <xdr:row>7</xdr:row>
      <xdr:rowOff>114300</xdr:rowOff>
    </xdr:to>
    <xdr:sp macro="" textlink="">
      <xdr:nvSpPr>
        <xdr:cNvPr id="7738831" name="Picture 3813" hidden="1">
          <a:extLst>
            <a:ext uri="{FF2B5EF4-FFF2-40B4-BE49-F238E27FC236}">
              <a16:creationId xmlns:a16="http://schemas.microsoft.com/office/drawing/2014/main" id="{00000000-0008-0000-0100-0000CF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32" name="Picture 3811" hidden="1">
          <a:extLst>
            <a:ext uri="{FF2B5EF4-FFF2-40B4-BE49-F238E27FC236}">
              <a16:creationId xmlns:a16="http://schemas.microsoft.com/office/drawing/2014/main" id="{00000000-0008-0000-0100-0000D0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33" name="Picture 3812" hidden="1">
          <a:extLst>
            <a:ext uri="{FF2B5EF4-FFF2-40B4-BE49-F238E27FC236}">
              <a16:creationId xmlns:a16="http://schemas.microsoft.com/office/drawing/2014/main" id="{00000000-0008-0000-0100-0000D1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834" name="Picture 3398" hidden="1">
          <a:extLst>
            <a:ext uri="{FF2B5EF4-FFF2-40B4-BE49-F238E27FC236}">
              <a16:creationId xmlns:a16="http://schemas.microsoft.com/office/drawing/2014/main" id="{00000000-0008-0000-0100-0000D2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835" name="Picture 3793" hidden="1">
          <a:extLst>
            <a:ext uri="{FF2B5EF4-FFF2-40B4-BE49-F238E27FC236}">
              <a16:creationId xmlns:a16="http://schemas.microsoft.com/office/drawing/2014/main" id="{00000000-0008-0000-0100-0000D3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143583</xdr:colOff>
      <xdr:row>7</xdr:row>
      <xdr:rowOff>114300</xdr:rowOff>
    </xdr:to>
    <xdr:sp macro="" textlink="">
      <xdr:nvSpPr>
        <xdr:cNvPr id="7738836" name="Picture 3794" hidden="1">
          <a:extLst>
            <a:ext uri="{FF2B5EF4-FFF2-40B4-BE49-F238E27FC236}">
              <a16:creationId xmlns:a16="http://schemas.microsoft.com/office/drawing/2014/main" id="{00000000-0008-0000-0100-0000D4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23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37" name="Picture 3812" hidden="1">
          <a:extLst>
            <a:ext uri="{FF2B5EF4-FFF2-40B4-BE49-F238E27FC236}">
              <a16:creationId xmlns:a16="http://schemas.microsoft.com/office/drawing/2014/main" id="{00000000-0008-0000-0100-0000D5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164</xdr:col>
      <xdr:colOff>0</xdr:colOff>
      <xdr:row>7</xdr:row>
      <xdr:rowOff>0</xdr:rowOff>
    </xdr:from>
    <xdr:to>
      <xdr:col>165</xdr:col>
      <xdr:colOff>200733</xdr:colOff>
      <xdr:row>7</xdr:row>
      <xdr:rowOff>66675</xdr:rowOff>
    </xdr:to>
    <xdr:sp macro="" textlink="">
      <xdr:nvSpPr>
        <xdr:cNvPr id="7738838" name="Picture 3813" hidden="1">
          <a:extLst>
            <a:ext uri="{FF2B5EF4-FFF2-40B4-BE49-F238E27FC236}">
              <a16:creationId xmlns:a16="http://schemas.microsoft.com/office/drawing/2014/main" id="{00000000-0008-0000-0100-0000D615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11811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37" name="Picture 3398" hidden="1">
          <a:extLst>
            <a:ext uri="{FF2B5EF4-FFF2-40B4-BE49-F238E27FC236}">
              <a16:creationId xmlns:a16="http://schemas.microsoft.com/office/drawing/2014/main" id="{00000000-0008-0000-0100-00004D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38" name="Picture 3793" hidden="1">
          <a:extLst>
            <a:ext uri="{FF2B5EF4-FFF2-40B4-BE49-F238E27FC236}">
              <a16:creationId xmlns:a16="http://schemas.microsoft.com/office/drawing/2014/main" id="{00000000-0008-0000-0100-00004E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255</xdr:col>
      <xdr:colOff>0</xdr:colOff>
      <xdr:row>7</xdr:row>
      <xdr:rowOff>0</xdr:rowOff>
    </xdr:from>
    <xdr:to>
      <xdr:col>256</xdr:col>
      <xdr:colOff>619125</xdr:colOff>
      <xdr:row>7</xdr:row>
      <xdr:rowOff>66675</xdr:rowOff>
    </xdr:to>
    <xdr:sp macro="" textlink="">
      <xdr:nvSpPr>
        <xdr:cNvPr id="7733839" name="Picture 3794" hidden="1">
          <a:extLst>
            <a:ext uri="{FF2B5EF4-FFF2-40B4-BE49-F238E27FC236}">
              <a16:creationId xmlns:a16="http://schemas.microsoft.com/office/drawing/2014/main" id="{00000000-0008-0000-0100-00004F027600}"/>
            </a:ext>
          </a:extLst>
        </xdr:cNvPr>
        <xdr:cNvSpPr>
          <a:spLocks noChangeAspect="1" noChangeArrowheads="1"/>
        </xdr:cNvSpPr>
      </xdr:nvSpPr>
      <xdr:spPr bwMode="auto">
        <a:xfrm>
          <a:off x="1671828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" name="Picture 3393" hidden="1">
          <a:extLst>
            <a:ext uri="{FF2B5EF4-FFF2-40B4-BE49-F238E27FC236}">
              <a16:creationId xmlns:a16="http://schemas.microsoft.com/office/drawing/2014/main" id="{00000000-0008-0000-0100-0000B7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" name="Picture 3398" hidden="1">
          <a:extLst>
            <a:ext uri="{FF2B5EF4-FFF2-40B4-BE49-F238E27FC236}">
              <a16:creationId xmlns:a16="http://schemas.microsoft.com/office/drawing/2014/main" id="{00000000-0008-0000-0100-0000B8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" name="Picture 3793" hidden="1">
          <a:extLst>
            <a:ext uri="{FF2B5EF4-FFF2-40B4-BE49-F238E27FC236}">
              <a16:creationId xmlns:a16="http://schemas.microsoft.com/office/drawing/2014/main" id="{00000000-0008-0000-0100-0000B9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" name="Picture 3794" hidden="1">
          <a:extLst>
            <a:ext uri="{FF2B5EF4-FFF2-40B4-BE49-F238E27FC236}">
              <a16:creationId xmlns:a16="http://schemas.microsoft.com/office/drawing/2014/main" id="{00000000-0008-0000-0100-0000BA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" name="Picture 3795" hidden="1">
          <a:extLst>
            <a:ext uri="{FF2B5EF4-FFF2-40B4-BE49-F238E27FC236}">
              <a16:creationId xmlns:a16="http://schemas.microsoft.com/office/drawing/2014/main" id="{00000000-0008-0000-0100-0000BB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" name="Picture 3423" hidden="1">
          <a:extLst>
            <a:ext uri="{FF2B5EF4-FFF2-40B4-BE49-F238E27FC236}">
              <a16:creationId xmlns:a16="http://schemas.microsoft.com/office/drawing/2014/main" id="{00000000-0008-0000-0100-0000BC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8" name="Picture 3428" hidden="1">
          <a:extLst>
            <a:ext uri="{FF2B5EF4-FFF2-40B4-BE49-F238E27FC236}">
              <a16:creationId xmlns:a16="http://schemas.microsoft.com/office/drawing/2014/main" id="{00000000-0008-0000-0100-0000BD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9" name="Picture 3802" hidden="1">
          <a:extLst>
            <a:ext uri="{FF2B5EF4-FFF2-40B4-BE49-F238E27FC236}">
              <a16:creationId xmlns:a16="http://schemas.microsoft.com/office/drawing/2014/main" id="{00000000-0008-0000-0100-0000BE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0" name="Picture 3803" hidden="1">
          <a:extLst>
            <a:ext uri="{FF2B5EF4-FFF2-40B4-BE49-F238E27FC236}">
              <a16:creationId xmlns:a16="http://schemas.microsoft.com/office/drawing/2014/main" id="{00000000-0008-0000-0100-0000BF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1" name="Picture 3804" hidden="1">
          <a:extLst>
            <a:ext uri="{FF2B5EF4-FFF2-40B4-BE49-F238E27FC236}">
              <a16:creationId xmlns:a16="http://schemas.microsoft.com/office/drawing/2014/main" id="{00000000-0008-0000-0100-0000C0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" name="Picture 3463" hidden="1">
          <a:extLst>
            <a:ext uri="{FF2B5EF4-FFF2-40B4-BE49-F238E27FC236}">
              <a16:creationId xmlns:a16="http://schemas.microsoft.com/office/drawing/2014/main" id="{00000000-0008-0000-0100-0000C1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" name="Picture 3468" hidden="1">
          <a:extLst>
            <a:ext uri="{FF2B5EF4-FFF2-40B4-BE49-F238E27FC236}">
              <a16:creationId xmlns:a16="http://schemas.microsoft.com/office/drawing/2014/main" id="{00000000-0008-0000-0100-0000C2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" name="Picture 3814" hidden="1">
          <a:extLst>
            <a:ext uri="{FF2B5EF4-FFF2-40B4-BE49-F238E27FC236}">
              <a16:creationId xmlns:a16="http://schemas.microsoft.com/office/drawing/2014/main" id="{00000000-0008-0000-0100-0000C3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5" name="Picture 3815" hidden="1">
          <a:extLst>
            <a:ext uri="{FF2B5EF4-FFF2-40B4-BE49-F238E27FC236}">
              <a16:creationId xmlns:a16="http://schemas.microsoft.com/office/drawing/2014/main" id="{00000000-0008-0000-0100-0000C4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6" name="Picture 3816" hidden="1">
          <a:extLst>
            <a:ext uri="{FF2B5EF4-FFF2-40B4-BE49-F238E27FC236}">
              <a16:creationId xmlns:a16="http://schemas.microsoft.com/office/drawing/2014/main" id="{00000000-0008-0000-0100-0000C5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7" name="Picture 3453" hidden="1">
          <a:extLst>
            <a:ext uri="{FF2B5EF4-FFF2-40B4-BE49-F238E27FC236}">
              <a16:creationId xmlns:a16="http://schemas.microsoft.com/office/drawing/2014/main" id="{00000000-0008-0000-0100-0000C6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8" name="Picture 3458" hidden="1">
          <a:extLst>
            <a:ext uri="{FF2B5EF4-FFF2-40B4-BE49-F238E27FC236}">
              <a16:creationId xmlns:a16="http://schemas.microsoft.com/office/drawing/2014/main" id="{00000000-0008-0000-0100-0000C7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9" name="Picture 3811" hidden="1">
          <a:extLst>
            <a:ext uri="{FF2B5EF4-FFF2-40B4-BE49-F238E27FC236}">
              <a16:creationId xmlns:a16="http://schemas.microsoft.com/office/drawing/2014/main" id="{00000000-0008-0000-0100-0000C8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" name="Picture 3812" hidden="1">
          <a:extLst>
            <a:ext uri="{FF2B5EF4-FFF2-40B4-BE49-F238E27FC236}">
              <a16:creationId xmlns:a16="http://schemas.microsoft.com/office/drawing/2014/main" id="{00000000-0008-0000-0100-0000C9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" name="Picture 3813" hidden="1">
          <a:extLst>
            <a:ext uri="{FF2B5EF4-FFF2-40B4-BE49-F238E27FC236}">
              <a16:creationId xmlns:a16="http://schemas.microsoft.com/office/drawing/2014/main" id="{00000000-0008-0000-0100-0000CA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" name="Picture 3453" hidden="1">
          <a:extLst>
            <a:ext uri="{FF2B5EF4-FFF2-40B4-BE49-F238E27FC236}">
              <a16:creationId xmlns:a16="http://schemas.microsoft.com/office/drawing/2014/main" id="{00000000-0008-0000-0100-0000CB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3" name="Picture 3458" hidden="1">
          <a:extLst>
            <a:ext uri="{FF2B5EF4-FFF2-40B4-BE49-F238E27FC236}">
              <a16:creationId xmlns:a16="http://schemas.microsoft.com/office/drawing/2014/main" id="{00000000-0008-0000-0100-0000CC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4" name="Picture 3393" hidden="1">
          <a:extLst>
            <a:ext uri="{FF2B5EF4-FFF2-40B4-BE49-F238E27FC236}">
              <a16:creationId xmlns:a16="http://schemas.microsoft.com/office/drawing/2014/main" id="{00000000-0008-0000-0100-0000CD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5" name="Picture 3398" hidden="1">
          <a:extLst>
            <a:ext uri="{FF2B5EF4-FFF2-40B4-BE49-F238E27FC236}">
              <a16:creationId xmlns:a16="http://schemas.microsoft.com/office/drawing/2014/main" id="{00000000-0008-0000-0100-0000CE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6" name="Picture 3793" hidden="1">
          <a:extLst>
            <a:ext uri="{FF2B5EF4-FFF2-40B4-BE49-F238E27FC236}">
              <a16:creationId xmlns:a16="http://schemas.microsoft.com/office/drawing/2014/main" id="{00000000-0008-0000-0100-0000CF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7" name="Picture 3794" hidden="1">
          <a:extLst>
            <a:ext uri="{FF2B5EF4-FFF2-40B4-BE49-F238E27FC236}">
              <a16:creationId xmlns:a16="http://schemas.microsoft.com/office/drawing/2014/main" id="{00000000-0008-0000-0100-0000D0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" name="Picture 3795" hidden="1">
          <a:extLst>
            <a:ext uri="{FF2B5EF4-FFF2-40B4-BE49-F238E27FC236}">
              <a16:creationId xmlns:a16="http://schemas.microsoft.com/office/drawing/2014/main" id="{00000000-0008-0000-0100-0000D1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" name="Picture 3423" hidden="1">
          <a:extLst>
            <a:ext uri="{FF2B5EF4-FFF2-40B4-BE49-F238E27FC236}">
              <a16:creationId xmlns:a16="http://schemas.microsoft.com/office/drawing/2014/main" id="{00000000-0008-0000-0100-0000D2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" name="Picture 3428" hidden="1">
          <a:extLst>
            <a:ext uri="{FF2B5EF4-FFF2-40B4-BE49-F238E27FC236}">
              <a16:creationId xmlns:a16="http://schemas.microsoft.com/office/drawing/2014/main" id="{00000000-0008-0000-0100-0000D3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1" name="Picture 3802" hidden="1">
          <a:extLst>
            <a:ext uri="{FF2B5EF4-FFF2-40B4-BE49-F238E27FC236}">
              <a16:creationId xmlns:a16="http://schemas.microsoft.com/office/drawing/2014/main" id="{00000000-0008-0000-0100-0000D4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" name="Picture 3803" hidden="1">
          <a:extLst>
            <a:ext uri="{FF2B5EF4-FFF2-40B4-BE49-F238E27FC236}">
              <a16:creationId xmlns:a16="http://schemas.microsoft.com/office/drawing/2014/main" id="{00000000-0008-0000-0100-0000D5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" name="Picture 3804" hidden="1">
          <a:extLst>
            <a:ext uri="{FF2B5EF4-FFF2-40B4-BE49-F238E27FC236}">
              <a16:creationId xmlns:a16="http://schemas.microsoft.com/office/drawing/2014/main" id="{00000000-0008-0000-0100-0000D6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" name="Picture 3463" hidden="1">
          <a:extLst>
            <a:ext uri="{FF2B5EF4-FFF2-40B4-BE49-F238E27FC236}">
              <a16:creationId xmlns:a16="http://schemas.microsoft.com/office/drawing/2014/main" id="{00000000-0008-0000-0100-0000D7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" name="Picture 3468" hidden="1">
          <a:extLst>
            <a:ext uri="{FF2B5EF4-FFF2-40B4-BE49-F238E27FC236}">
              <a16:creationId xmlns:a16="http://schemas.microsoft.com/office/drawing/2014/main" id="{00000000-0008-0000-0100-0000D8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6" name="Picture 3814" hidden="1">
          <a:extLst>
            <a:ext uri="{FF2B5EF4-FFF2-40B4-BE49-F238E27FC236}">
              <a16:creationId xmlns:a16="http://schemas.microsoft.com/office/drawing/2014/main" id="{00000000-0008-0000-0100-0000D9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7" name="Picture 3815" hidden="1">
          <a:extLst>
            <a:ext uri="{FF2B5EF4-FFF2-40B4-BE49-F238E27FC236}">
              <a16:creationId xmlns:a16="http://schemas.microsoft.com/office/drawing/2014/main" id="{00000000-0008-0000-0100-0000DA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8" name="Picture 3816" hidden="1">
          <a:extLst>
            <a:ext uri="{FF2B5EF4-FFF2-40B4-BE49-F238E27FC236}">
              <a16:creationId xmlns:a16="http://schemas.microsoft.com/office/drawing/2014/main" id="{00000000-0008-0000-0100-0000DB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9" name="Picture 3453" hidden="1">
          <a:extLst>
            <a:ext uri="{FF2B5EF4-FFF2-40B4-BE49-F238E27FC236}">
              <a16:creationId xmlns:a16="http://schemas.microsoft.com/office/drawing/2014/main" id="{00000000-0008-0000-0100-0000DC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0" name="Picture 3458" hidden="1">
          <a:extLst>
            <a:ext uri="{FF2B5EF4-FFF2-40B4-BE49-F238E27FC236}">
              <a16:creationId xmlns:a16="http://schemas.microsoft.com/office/drawing/2014/main" id="{00000000-0008-0000-0100-0000DD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1" name="Picture 3811" hidden="1">
          <a:extLst>
            <a:ext uri="{FF2B5EF4-FFF2-40B4-BE49-F238E27FC236}">
              <a16:creationId xmlns:a16="http://schemas.microsoft.com/office/drawing/2014/main" id="{00000000-0008-0000-0100-0000DE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2" name="Picture 3812" hidden="1">
          <a:extLst>
            <a:ext uri="{FF2B5EF4-FFF2-40B4-BE49-F238E27FC236}">
              <a16:creationId xmlns:a16="http://schemas.microsoft.com/office/drawing/2014/main" id="{00000000-0008-0000-0100-0000DF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3" name="Picture 3813" hidden="1">
          <a:extLst>
            <a:ext uri="{FF2B5EF4-FFF2-40B4-BE49-F238E27FC236}">
              <a16:creationId xmlns:a16="http://schemas.microsoft.com/office/drawing/2014/main" id="{00000000-0008-0000-0100-0000E0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4" name="Picture 3453" hidden="1">
          <a:extLst>
            <a:ext uri="{FF2B5EF4-FFF2-40B4-BE49-F238E27FC236}">
              <a16:creationId xmlns:a16="http://schemas.microsoft.com/office/drawing/2014/main" id="{00000000-0008-0000-0100-0000E1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5" name="Picture 3458" hidden="1">
          <a:extLst>
            <a:ext uri="{FF2B5EF4-FFF2-40B4-BE49-F238E27FC236}">
              <a16:creationId xmlns:a16="http://schemas.microsoft.com/office/drawing/2014/main" id="{00000000-0008-0000-0100-0000E2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6" name="Picture 3811" hidden="1">
          <a:extLst>
            <a:ext uri="{FF2B5EF4-FFF2-40B4-BE49-F238E27FC236}">
              <a16:creationId xmlns:a16="http://schemas.microsoft.com/office/drawing/2014/main" id="{00000000-0008-0000-0100-0000E3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" name="Picture 3812" hidden="1">
          <a:extLst>
            <a:ext uri="{FF2B5EF4-FFF2-40B4-BE49-F238E27FC236}">
              <a16:creationId xmlns:a16="http://schemas.microsoft.com/office/drawing/2014/main" id="{00000000-0008-0000-0100-0000E4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" name="Picture 3813" hidden="1">
          <a:extLst>
            <a:ext uri="{FF2B5EF4-FFF2-40B4-BE49-F238E27FC236}">
              <a16:creationId xmlns:a16="http://schemas.microsoft.com/office/drawing/2014/main" id="{00000000-0008-0000-0100-0000E5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" name="Picture 3453" hidden="1">
          <a:extLst>
            <a:ext uri="{FF2B5EF4-FFF2-40B4-BE49-F238E27FC236}">
              <a16:creationId xmlns:a16="http://schemas.microsoft.com/office/drawing/2014/main" id="{00000000-0008-0000-0100-0000E6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" name="Picture 3458" hidden="1">
          <a:extLst>
            <a:ext uri="{FF2B5EF4-FFF2-40B4-BE49-F238E27FC236}">
              <a16:creationId xmlns:a16="http://schemas.microsoft.com/office/drawing/2014/main" id="{00000000-0008-0000-0100-0000E7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" name="Picture 3811" hidden="1">
          <a:extLst>
            <a:ext uri="{FF2B5EF4-FFF2-40B4-BE49-F238E27FC236}">
              <a16:creationId xmlns:a16="http://schemas.microsoft.com/office/drawing/2014/main" id="{00000000-0008-0000-0100-0000E8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" name="Picture 3812" hidden="1">
          <a:extLst>
            <a:ext uri="{FF2B5EF4-FFF2-40B4-BE49-F238E27FC236}">
              <a16:creationId xmlns:a16="http://schemas.microsoft.com/office/drawing/2014/main" id="{00000000-0008-0000-0100-0000E9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" name="Picture 3813" hidden="1">
          <a:extLst>
            <a:ext uri="{FF2B5EF4-FFF2-40B4-BE49-F238E27FC236}">
              <a16:creationId xmlns:a16="http://schemas.microsoft.com/office/drawing/2014/main" id="{00000000-0008-0000-0100-0000EA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4" name="Picture 3453" hidden="1">
          <a:extLst>
            <a:ext uri="{FF2B5EF4-FFF2-40B4-BE49-F238E27FC236}">
              <a16:creationId xmlns:a16="http://schemas.microsoft.com/office/drawing/2014/main" id="{00000000-0008-0000-0100-0000EB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5" name="Picture 3458" hidden="1">
          <a:extLst>
            <a:ext uri="{FF2B5EF4-FFF2-40B4-BE49-F238E27FC236}">
              <a16:creationId xmlns:a16="http://schemas.microsoft.com/office/drawing/2014/main" id="{00000000-0008-0000-0100-0000EC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" name="Picture 3811" hidden="1">
          <a:extLst>
            <a:ext uri="{FF2B5EF4-FFF2-40B4-BE49-F238E27FC236}">
              <a16:creationId xmlns:a16="http://schemas.microsoft.com/office/drawing/2014/main" id="{00000000-0008-0000-0100-0000ED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7" name="Picture 3812" hidden="1">
          <a:extLst>
            <a:ext uri="{FF2B5EF4-FFF2-40B4-BE49-F238E27FC236}">
              <a16:creationId xmlns:a16="http://schemas.microsoft.com/office/drawing/2014/main" id="{00000000-0008-0000-0100-0000EE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8" name="Picture 3813" hidden="1">
          <a:extLst>
            <a:ext uri="{FF2B5EF4-FFF2-40B4-BE49-F238E27FC236}">
              <a16:creationId xmlns:a16="http://schemas.microsoft.com/office/drawing/2014/main" id="{00000000-0008-0000-0100-0000EF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" name="Picture 3453" hidden="1">
          <a:extLst>
            <a:ext uri="{FF2B5EF4-FFF2-40B4-BE49-F238E27FC236}">
              <a16:creationId xmlns:a16="http://schemas.microsoft.com/office/drawing/2014/main" id="{00000000-0008-0000-0100-0000F0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" name="Picture 3458" hidden="1">
          <a:extLst>
            <a:ext uri="{FF2B5EF4-FFF2-40B4-BE49-F238E27FC236}">
              <a16:creationId xmlns:a16="http://schemas.microsoft.com/office/drawing/2014/main" id="{00000000-0008-0000-0100-0000F1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" name="Picture 3811" hidden="1">
          <a:extLst>
            <a:ext uri="{FF2B5EF4-FFF2-40B4-BE49-F238E27FC236}">
              <a16:creationId xmlns:a16="http://schemas.microsoft.com/office/drawing/2014/main" id="{00000000-0008-0000-0100-0000F2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2" name="Picture 3812" hidden="1">
          <a:extLst>
            <a:ext uri="{FF2B5EF4-FFF2-40B4-BE49-F238E27FC236}">
              <a16:creationId xmlns:a16="http://schemas.microsoft.com/office/drawing/2014/main" id="{00000000-0008-0000-0100-0000F3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3" name="Picture 3813" hidden="1">
          <a:extLst>
            <a:ext uri="{FF2B5EF4-FFF2-40B4-BE49-F238E27FC236}">
              <a16:creationId xmlns:a16="http://schemas.microsoft.com/office/drawing/2014/main" id="{00000000-0008-0000-0100-0000F4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4" name="Picture 3383" hidden="1">
          <a:extLst>
            <a:ext uri="{FF2B5EF4-FFF2-40B4-BE49-F238E27FC236}">
              <a16:creationId xmlns:a16="http://schemas.microsoft.com/office/drawing/2014/main" id="{00000000-0008-0000-0100-0000F5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5" name="Picture 3388" hidden="1">
          <a:extLst>
            <a:ext uri="{FF2B5EF4-FFF2-40B4-BE49-F238E27FC236}">
              <a16:creationId xmlns:a16="http://schemas.microsoft.com/office/drawing/2014/main" id="{00000000-0008-0000-0100-0000F6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6" name="Picture 3790" hidden="1">
          <a:extLst>
            <a:ext uri="{FF2B5EF4-FFF2-40B4-BE49-F238E27FC236}">
              <a16:creationId xmlns:a16="http://schemas.microsoft.com/office/drawing/2014/main" id="{00000000-0008-0000-0100-0000F7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" name="Picture 3791" hidden="1">
          <a:extLst>
            <a:ext uri="{FF2B5EF4-FFF2-40B4-BE49-F238E27FC236}">
              <a16:creationId xmlns:a16="http://schemas.microsoft.com/office/drawing/2014/main" id="{00000000-0008-0000-0100-0000F8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" name="Picture 3393" hidden="1">
          <a:extLst>
            <a:ext uri="{FF2B5EF4-FFF2-40B4-BE49-F238E27FC236}">
              <a16:creationId xmlns:a16="http://schemas.microsoft.com/office/drawing/2014/main" id="{00000000-0008-0000-0100-0000F9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9" name="Picture 3398" hidden="1">
          <a:extLst>
            <a:ext uri="{FF2B5EF4-FFF2-40B4-BE49-F238E27FC236}">
              <a16:creationId xmlns:a16="http://schemas.microsoft.com/office/drawing/2014/main" id="{00000000-0008-0000-0100-0000FA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0" name="Picture 3793" hidden="1">
          <a:extLst>
            <a:ext uri="{FF2B5EF4-FFF2-40B4-BE49-F238E27FC236}">
              <a16:creationId xmlns:a16="http://schemas.microsoft.com/office/drawing/2014/main" id="{00000000-0008-0000-0100-0000FB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1" name="Picture 3794" hidden="1">
          <a:extLst>
            <a:ext uri="{FF2B5EF4-FFF2-40B4-BE49-F238E27FC236}">
              <a16:creationId xmlns:a16="http://schemas.microsoft.com/office/drawing/2014/main" id="{00000000-0008-0000-0100-0000FC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2" name="Picture 3795" hidden="1">
          <a:extLst>
            <a:ext uri="{FF2B5EF4-FFF2-40B4-BE49-F238E27FC236}">
              <a16:creationId xmlns:a16="http://schemas.microsoft.com/office/drawing/2014/main" id="{00000000-0008-0000-0100-0000FD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3" name="Picture 3423" hidden="1">
          <a:extLst>
            <a:ext uri="{FF2B5EF4-FFF2-40B4-BE49-F238E27FC236}">
              <a16:creationId xmlns:a16="http://schemas.microsoft.com/office/drawing/2014/main" id="{00000000-0008-0000-0100-0000FE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4" name="Picture 3428" hidden="1">
          <a:extLst>
            <a:ext uri="{FF2B5EF4-FFF2-40B4-BE49-F238E27FC236}">
              <a16:creationId xmlns:a16="http://schemas.microsoft.com/office/drawing/2014/main" id="{00000000-0008-0000-0100-0000FFF775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5" name="Picture 3802" hidden="1">
          <a:extLst>
            <a:ext uri="{FF2B5EF4-FFF2-40B4-BE49-F238E27FC236}">
              <a16:creationId xmlns:a16="http://schemas.microsoft.com/office/drawing/2014/main" id="{00000000-0008-0000-0100-00000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6" name="Picture 3803" hidden="1">
          <a:extLst>
            <a:ext uri="{FF2B5EF4-FFF2-40B4-BE49-F238E27FC236}">
              <a16:creationId xmlns:a16="http://schemas.microsoft.com/office/drawing/2014/main" id="{00000000-0008-0000-0100-00000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77" name="Picture 3804" hidden="1">
          <a:extLst>
            <a:ext uri="{FF2B5EF4-FFF2-40B4-BE49-F238E27FC236}">
              <a16:creationId xmlns:a16="http://schemas.microsoft.com/office/drawing/2014/main" id="{00000000-0008-0000-0100-00000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78" name="Picture 3393" hidden="1">
          <a:extLst>
            <a:ext uri="{FF2B5EF4-FFF2-40B4-BE49-F238E27FC236}">
              <a16:creationId xmlns:a16="http://schemas.microsoft.com/office/drawing/2014/main" id="{00000000-0008-0000-0100-00000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79" name="Picture 3398" hidden="1">
          <a:extLst>
            <a:ext uri="{FF2B5EF4-FFF2-40B4-BE49-F238E27FC236}">
              <a16:creationId xmlns:a16="http://schemas.microsoft.com/office/drawing/2014/main" id="{00000000-0008-0000-0100-00000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0" name="Picture 3793" hidden="1">
          <a:extLst>
            <a:ext uri="{FF2B5EF4-FFF2-40B4-BE49-F238E27FC236}">
              <a16:creationId xmlns:a16="http://schemas.microsoft.com/office/drawing/2014/main" id="{00000000-0008-0000-0100-00000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1" name="Picture 3794" hidden="1">
          <a:extLst>
            <a:ext uri="{FF2B5EF4-FFF2-40B4-BE49-F238E27FC236}">
              <a16:creationId xmlns:a16="http://schemas.microsoft.com/office/drawing/2014/main" id="{00000000-0008-0000-0100-00000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2" name="Picture 3795" hidden="1">
          <a:extLst>
            <a:ext uri="{FF2B5EF4-FFF2-40B4-BE49-F238E27FC236}">
              <a16:creationId xmlns:a16="http://schemas.microsoft.com/office/drawing/2014/main" id="{00000000-0008-0000-0100-00000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3" name="Picture 3423" hidden="1">
          <a:extLst>
            <a:ext uri="{FF2B5EF4-FFF2-40B4-BE49-F238E27FC236}">
              <a16:creationId xmlns:a16="http://schemas.microsoft.com/office/drawing/2014/main" id="{00000000-0008-0000-0100-00000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4" name="Picture 3428" hidden="1">
          <a:extLst>
            <a:ext uri="{FF2B5EF4-FFF2-40B4-BE49-F238E27FC236}">
              <a16:creationId xmlns:a16="http://schemas.microsoft.com/office/drawing/2014/main" id="{00000000-0008-0000-0100-00000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5" name="Picture 3802" hidden="1">
          <a:extLst>
            <a:ext uri="{FF2B5EF4-FFF2-40B4-BE49-F238E27FC236}">
              <a16:creationId xmlns:a16="http://schemas.microsoft.com/office/drawing/2014/main" id="{00000000-0008-0000-0100-00000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6" name="Picture 3803" hidden="1">
          <a:extLst>
            <a:ext uri="{FF2B5EF4-FFF2-40B4-BE49-F238E27FC236}">
              <a16:creationId xmlns:a16="http://schemas.microsoft.com/office/drawing/2014/main" id="{00000000-0008-0000-0100-00000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7" name="Picture 3804" hidden="1">
          <a:extLst>
            <a:ext uri="{FF2B5EF4-FFF2-40B4-BE49-F238E27FC236}">
              <a16:creationId xmlns:a16="http://schemas.microsoft.com/office/drawing/2014/main" id="{00000000-0008-0000-0100-00000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8" name="Picture 3463" hidden="1">
          <a:extLst>
            <a:ext uri="{FF2B5EF4-FFF2-40B4-BE49-F238E27FC236}">
              <a16:creationId xmlns:a16="http://schemas.microsoft.com/office/drawing/2014/main" id="{00000000-0008-0000-0100-00000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89" name="Picture 3468" hidden="1">
          <a:extLst>
            <a:ext uri="{FF2B5EF4-FFF2-40B4-BE49-F238E27FC236}">
              <a16:creationId xmlns:a16="http://schemas.microsoft.com/office/drawing/2014/main" id="{00000000-0008-0000-0100-00000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0" name="Picture 3814" hidden="1">
          <a:extLst>
            <a:ext uri="{FF2B5EF4-FFF2-40B4-BE49-F238E27FC236}">
              <a16:creationId xmlns:a16="http://schemas.microsoft.com/office/drawing/2014/main" id="{00000000-0008-0000-0100-00000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1" name="Picture 3815" hidden="1">
          <a:extLst>
            <a:ext uri="{FF2B5EF4-FFF2-40B4-BE49-F238E27FC236}">
              <a16:creationId xmlns:a16="http://schemas.microsoft.com/office/drawing/2014/main" id="{00000000-0008-0000-0100-00001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2" name="Picture 3816" hidden="1">
          <a:extLst>
            <a:ext uri="{FF2B5EF4-FFF2-40B4-BE49-F238E27FC236}">
              <a16:creationId xmlns:a16="http://schemas.microsoft.com/office/drawing/2014/main" id="{00000000-0008-0000-0100-00001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3" name="Picture 3453" hidden="1">
          <a:extLst>
            <a:ext uri="{FF2B5EF4-FFF2-40B4-BE49-F238E27FC236}">
              <a16:creationId xmlns:a16="http://schemas.microsoft.com/office/drawing/2014/main" id="{00000000-0008-0000-0100-00001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4" name="Picture 3458" hidden="1">
          <a:extLst>
            <a:ext uri="{FF2B5EF4-FFF2-40B4-BE49-F238E27FC236}">
              <a16:creationId xmlns:a16="http://schemas.microsoft.com/office/drawing/2014/main" id="{00000000-0008-0000-0100-00001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5" name="Picture 3811" hidden="1">
          <a:extLst>
            <a:ext uri="{FF2B5EF4-FFF2-40B4-BE49-F238E27FC236}">
              <a16:creationId xmlns:a16="http://schemas.microsoft.com/office/drawing/2014/main" id="{00000000-0008-0000-0100-00001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6" name="Picture 3812" hidden="1">
          <a:extLst>
            <a:ext uri="{FF2B5EF4-FFF2-40B4-BE49-F238E27FC236}">
              <a16:creationId xmlns:a16="http://schemas.microsoft.com/office/drawing/2014/main" id="{00000000-0008-0000-0100-00001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7" name="Picture 3813" hidden="1">
          <a:extLst>
            <a:ext uri="{FF2B5EF4-FFF2-40B4-BE49-F238E27FC236}">
              <a16:creationId xmlns:a16="http://schemas.microsoft.com/office/drawing/2014/main" id="{00000000-0008-0000-0100-00001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8" name="Picture 3453" hidden="1">
          <a:extLst>
            <a:ext uri="{FF2B5EF4-FFF2-40B4-BE49-F238E27FC236}">
              <a16:creationId xmlns:a16="http://schemas.microsoft.com/office/drawing/2014/main" id="{00000000-0008-0000-0100-00001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99" name="Picture 3458" hidden="1">
          <a:extLst>
            <a:ext uri="{FF2B5EF4-FFF2-40B4-BE49-F238E27FC236}">
              <a16:creationId xmlns:a16="http://schemas.microsoft.com/office/drawing/2014/main" id="{00000000-0008-0000-0100-00001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0" name="Picture 3811" hidden="1">
          <a:extLst>
            <a:ext uri="{FF2B5EF4-FFF2-40B4-BE49-F238E27FC236}">
              <a16:creationId xmlns:a16="http://schemas.microsoft.com/office/drawing/2014/main" id="{00000000-0008-0000-0100-00001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1" name="Picture 3812" hidden="1">
          <a:extLst>
            <a:ext uri="{FF2B5EF4-FFF2-40B4-BE49-F238E27FC236}">
              <a16:creationId xmlns:a16="http://schemas.microsoft.com/office/drawing/2014/main" id="{00000000-0008-0000-0100-00001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2" name="Picture 3813" hidden="1">
          <a:extLst>
            <a:ext uri="{FF2B5EF4-FFF2-40B4-BE49-F238E27FC236}">
              <a16:creationId xmlns:a16="http://schemas.microsoft.com/office/drawing/2014/main" id="{00000000-0008-0000-0100-00001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3" name="Picture 3453" hidden="1">
          <a:extLst>
            <a:ext uri="{FF2B5EF4-FFF2-40B4-BE49-F238E27FC236}">
              <a16:creationId xmlns:a16="http://schemas.microsoft.com/office/drawing/2014/main" id="{00000000-0008-0000-0100-00001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4" name="Picture 3458" hidden="1">
          <a:extLst>
            <a:ext uri="{FF2B5EF4-FFF2-40B4-BE49-F238E27FC236}">
              <a16:creationId xmlns:a16="http://schemas.microsoft.com/office/drawing/2014/main" id="{00000000-0008-0000-0100-00001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5" name="Picture 3811" hidden="1">
          <a:extLst>
            <a:ext uri="{FF2B5EF4-FFF2-40B4-BE49-F238E27FC236}">
              <a16:creationId xmlns:a16="http://schemas.microsoft.com/office/drawing/2014/main" id="{00000000-0008-0000-0100-00001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6" name="Picture 3812" hidden="1">
          <a:extLst>
            <a:ext uri="{FF2B5EF4-FFF2-40B4-BE49-F238E27FC236}">
              <a16:creationId xmlns:a16="http://schemas.microsoft.com/office/drawing/2014/main" id="{00000000-0008-0000-0100-00001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7" name="Picture 3813" hidden="1">
          <a:extLst>
            <a:ext uri="{FF2B5EF4-FFF2-40B4-BE49-F238E27FC236}">
              <a16:creationId xmlns:a16="http://schemas.microsoft.com/office/drawing/2014/main" id="{00000000-0008-0000-0100-00002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8" name="Picture 3453" hidden="1">
          <a:extLst>
            <a:ext uri="{FF2B5EF4-FFF2-40B4-BE49-F238E27FC236}">
              <a16:creationId xmlns:a16="http://schemas.microsoft.com/office/drawing/2014/main" id="{00000000-0008-0000-0100-00002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09" name="Picture 3458" hidden="1">
          <a:extLst>
            <a:ext uri="{FF2B5EF4-FFF2-40B4-BE49-F238E27FC236}">
              <a16:creationId xmlns:a16="http://schemas.microsoft.com/office/drawing/2014/main" id="{00000000-0008-0000-0100-00002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10" name="Picture 3811" hidden="1">
          <a:extLst>
            <a:ext uri="{FF2B5EF4-FFF2-40B4-BE49-F238E27FC236}">
              <a16:creationId xmlns:a16="http://schemas.microsoft.com/office/drawing/2014/main" id="{00000000-0008-0000-0100-00002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11" name="Picture 3812" hidden="1">
          <a:extLst>
            <a:ext uri="{FF2B5EF4-FFF2-40B4-BE49-F238E27FC236}">
              <a16:creationId xmlns:a16="http://schemas.microsoft.com/office/drawing/2014/main" id="{00000000-0008-0000-0100-00002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12" name="Picture 3813" hidden="1">
          <a:extLst>
            <a:ext uri="{FF2B5EF4-FFF2-40B4-BE49-F238E27FC236}">
              <a16:creationId xmlns:a16="http://schemas.microsoft.com/office/drawing/2014/main" id="{00000000-0008-0000-0100-00002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13" name="Picture 3453" hidden="1">
          <a:extLst>
            <a:ext uri="{FF2B5EF4-FFF2-40B4-BE49-F238E27FC236}">
              <a16:creationId xmlns:a16="http://schemas.microsoft.com/office/drawing/2014/main" id="{00000000-0008-0000-0100-00002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14" name="Picture 3458" hidden="1">
          <a:extLst>
            <a:ext uri="{FF2B5EF4-FFF2-40B4-BE49-F238E27FC236}">
              <a16:creationId xmlns:a16="http://schemas.microsoft.com/office/drawing/2014/main" id="{00000000-0008-0000-0100-00002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15" name="Picture 3811" hidden="1">
          <a:extLst>
            <a:ext uri="{FF2B5EF4-FFF2-40B4-BE49-F238E27FC236}">
              <a16:creationId xmlns:a16="http://schemas.microsoft.com/office/drawing/2014/main" id="{00000000-0008-0000-0100-00002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16" name="Picture 3812" hidden="1">
          <a:extLst>
            <a:ext uri="{FF2B5EF4-FFF2-40B4-BE49-F238E27FC236}">
              <a16:creationId xmlns:a16="http://schemas.microsoft.com/office/drawing/2014/main" id="{00000000-0008-0000-0100-00002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17" name="Picture 3813" hidden="1">
          <a:extLst>
            <a:ext uri="{FF2B5EF4-FFF2-40B4-BE49-F238E27FC236}">
              <a16:creationId xmlns:a16="http://schemas.microsoft.com/office/drawing/2014/main" id="{00000000-0008-0000-0100-00002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18" name="Picture 3393" hidden="1">
          <a:extLst>
            <a:ext uri="{FF2B5EF4-FFF2-40B4-BE49-F238E27FC236}">
              <a16:creationId xmlns:a16="http://schemas.microsoft.com/office/drawing/2014/main" id="{00000000-0008-0000-0100-00002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19" name="Picture 3398" hidden="1">
          <a:extLst>
            <a:ext uri="{FF2B5EF4-FFF2-40B4-BE49-F238E27FC236}">
              <a16:creationId xmlns:a16="http://schemas.microsoft.com/office/drawing/2014/main" id="{00000000-0008-0000-0100-00002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0" name="Picture 3793" hidden="1">
          <a:extLst>
            <a:ext uri="{FF2B5EF4-FFF2-40B4-BE49-F238E27FC236}">
              <a16:creationId xmlns:a16="http://schemas.microsoft.com/office/drawing/2014/main" id="{00000000-0008-0000-0100-00002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1" name="Picture 3794" hidden="1">
          <a:extLst>
            <a:ext uri="{FF2B5EF4-FFF2-40B4-BE49-F238E27FC236}">
              <a16:creationId xmlns:a16="http://schemas.microsoft.com/office/drawing/2014/main" id="{00000000-0008-0000-0100-00002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2" name="Picture 3795" hidden="1">
          <a:extLst>
            <a:ext uri="{FF2B5EF4-FFF2-40B4-BE49-F238E27FC236}">
              <a16:creationId xmlns:a16="http://schemas.microsoft.com/office/drawing/2014/main" id="{00000000-0008-0000-0100-00002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3" name="Picture 3423" hidden="1">
          <a:extLst>
            <a:ext uri="{FF2B5EF4-FFF2-40B4-BE49-F238E27FC236}">
              <a16:creationId xmlns:a16="http://schemas.microsoft.com/office/drawing/2014/main" id="{00000000-0008-0000-0100-00003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4" name="Picture 3428" hidden="1">
          <a:extLst>
            <a:ext uri="{FF2B5EF4-FFF2-40B4-BE49-F238E27FC236}">
              <a16:creationId xmlns:a16="http://schemas.microsoft.com/office/drawing/2014/main" id="{00000000-0008-0000-0100-00003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5" name="Picture 3802" hidden="1">
          <a:extLst>
            <a:ext uri="{FF2B5EF4-FFF2-40B4-BE49-F238E27FC236}">
              <a16:creationId xmlns:a16="http://schemas.microsoft.com/office/drawing/2014/main" id="{00000000-0008-0000-0100-00003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6" name="Picture 3803" hidden="1">
          <a:extLst>
            <a:ext uri="{FF2B5EF4-FFF2-40B4-BE49-F238E27FC236}">
              <a16:creationId xmlns:a16="http://schemas.microsoft.com/office/drawing/2014/main" id="{00000000-0008-0000-0100-00003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7" name="Picture 3804" hidden="1">
          <a:extLst>
            <a:ext uri="{FF2B5EF4-FFF2-40B4-BE49-F238E27FC236}">
              <a16:creationId xmlns:a16="http://schemas.microsoft.com/office/drawing/2014/main" id="{00000000-0008-0000-0100-00003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8" name="Picture 3463" hidden="1">
          <a:extLst>
            <a:ext uri="{FF2B5EF4-FFF2-40B4-BE49-F238E27FC236}">
              <a16:creationId xmlns:a16="http://schemas.microsoft.com/office/drawing/2014/main" id="{00000000-0008-0000-0100-00003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29" name="Picture 3468" hidden="1">
          <a:extLst>
            <a:ext uri="{FF2B5EF4-FFF2-40B4-BE49-F238E27FC236}">
              <a16:creationId xmlns:a16="http://schemas.microsoft.com/office/drawing/2014/main" id="{00000000-0008-0000-0100-00003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0" name="Picture 3814" hidden="1">
          <a:extLst>
            <a:ext uri="{FF2B5EF4-FFF2-40B4-BE49-F238E27FC236}">
              <a16:creationId xmlns:a16="http://schemas.microsoft.com/office/drawing/2014/main" id="{00000000-0008-0000-0100-00003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1" name="Picture 3815" hidden="1">
          <a:extLst>
            <a:ext uri="{FF2B5EF4-FFF2-40B4-BE49-F238E27FC236}">
              <a16:creationId xmlns:a16="http://schemas.microsoft.com/office/drawing/2014/main" id="{00000000-0008-0000-0100-00003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2" name="Picture 3816" hidden="1">
          <a:extLst>
            <a:ext uri="{FF2B5EF4-FFF2-40B4-BE49-F238E27FC236}">
              <a16:creationId xmlns:a16="http://schemas.microsoft.com/office/drawing/2014/main" id="{00000000-0008-0000-0100-00003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3" name="Picture 3453" hidden="1">
          <a:extLst>
            <a:ext uri="{FF2B5EF4-FFF2-40B4-BE49-F238E27FC236}">
              <a16:creationId xmlns:a16="http://schemas.microsoft.com/office/drawing/2014/main" id="{00000000-0008-0000-0100-00003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4" name="Picture 3458" hidden="1">
          <a:extLst>
            <a:ext uri="{FF2B5EF4-FFF2-40B4-BE49-F238E27FC236}">
              <a16:creationId xmlns:a16="http://schemas.microsoft.com/office/drawing/2014/main" id="{00000000-0008-0000-0100-00003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5" name="Picture 3811" hidden="1">
          <a:extLst>
            <a:ext uri="{FF2B5EF4-FFF2-40B4-BE49-F238E27FC236}">
              <a16:creationId xmlns:a16="http://schemas.microsoft.com/office/drawing/2014/main" id="{00000000-0008-0000-0100-00003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6" name="Picture 3812" hidden="1">
          <a:extLst>
            <a:ext uri="{FF2B5EF4-FFF2-40B4-BE49-F238E27FC236}">
              <a16:creationId xmlns:a16="http://schemas.microsoft.com/office/drawing/2014/main" id="{00000000-0008-0000-0100-00003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7" name="Picture 3813" hidden="1">
          <a:extLst>
            <a:ext uri="{FF2B5EF4-FFF2-40B4-BE49-F238E27FC236}">
              <a16:creationId xmlns:a16="http://schemas.microsoft.com/office/drawing/2014/main" id="{00000000-0008-0000-0100-00003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8" name="Picture 3453" hidden="1">
          <a:extLst>
            <a:ext uri="{FF2B5EF4-FFF2-40B4-BE49-F238E27FC236}">
              <a16:creationId xmlns:a16="http://schemas.microsoft.com/office/drawing/2014/main" id="{00000000-0008-0000-0100-00003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39" name="Picture 3458" hidden="1">
          <a:extLst>
            <a:ext uri="{FF2B5EF4-FFF2-40B4-BE49-F238E27FC236}">
              <a16:creationId xmlns:a16="http://schemas.microsoft.com/office/drawing/2014/main" id="{00000000-0008-0000-0100-00004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0" name="Picture 3811" hidden="1">
          <a:extLst>
            <a:ext uri="{FF2B5EF4-FFF2-40B4-BE49-F238E27FC236}">
              <a16:creationId xmlns:a16="http://schemas.microsoft.com/office/drawing/2014/main" id="{00000000-0008-0000-0100-00004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1" name="Picture 3812" hidden="1">
          <a:extLst>
            <a:ext uri="{FF2B5EF4-FFF2-40B4-BE49-F238E27FC236}">
              <a16:creationId xmlns:a16="http://schemas.microsoft.com/office/drawing/2014/main" id="{00000000-0008-0000-0100-00004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2" name="Picture 3813" hidden="1">
          <a:extLst>
            <a:ext uri="{FF2B5EF4-FFF2-40B4-BE49-F238E27FC236}">
              <a16:creationId xmlns:a16="http://schemas.microsoft.com/office/drawing/2014/main" id="{00000000-0008-0000-0100-00004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3" name="Picture 3453" hidden="1">
          <a:extLst>
            <a:ext uri="{FF2B5EF4-FFF2-40B4-BE49-F238E27FC236}">
              <a16:creationId xmlns:a16="http://schemas.microsoft.com/office/drawing/2014/main" id="{00000000-0008-0000-0100-00004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4" name="Picture 3458" hidden="1">
          <a:extLst>
            <a:ext uri="{FF2B5EF4-FFF2-40B4-BE49-F238E27FC236}">
              <a16:creationId xmlns:a16="http://schemas.microsoft.com/office/drawing/2014/main" id="{00000000-0008-0000-0100-00004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5" name="Picture 3811" hidden="1">
          <a:extLst>
            <a:ext uri="{FF2B5EF4-FFF2-40B4-BE49-F238E27FC236}">
              <a16:creationId xmlns:a16="http://schemas.microsoft.com/office/drawing/2014/main" id="{00000000-0008-0000-0100-00004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6" name="Picture 3812" hidden="1">
          <a:extLst>
            <a:ext uri="{FF2B5EF4-FFF2-40B4-BE49-F238E27FC236}">
              <a16:creationId xmlns:a16="http://schemas.microsoft.com/office/drawing/2014/main" id="{00000000-0008-0000-0100-00004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7" name="Picture 3813" hidden="1">
          <a:extLst>
            <a:ext uri="{FF2B5EF4-FFF2-40B4-BE49-F238E27FC236}">
              <a16:creationId xmlns:a16="http://schemas.microsoft.com/office/drawing/2014/main" id="{00000000-0008-0000-0100-00004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8" name="Picture 3453" hidden="1">
          <a:extLst>
            <a:ext uri="{FF2B5EF4-FFF2-40B4-BE49-F238E27FC236}">
              <a16:creationId xmlns:a16="http://schemas.microsoft.com/office/drawing/2014/main" id="{00000000-0008-0000-0100-00004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49" name="Picture 3458" hidden="1">
          <a:extLst>
            <a:ext uri="{FF2B5EF4-FFF2-40B4-BE49-F238E27FC236}">
              <a16:creationId xmlns:a16="http://schemas.microsoft.com/office/drawing/2014/main" id="{00000000-0008-0000-0100-00004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50" name="Picture 3811" hidden="1">
          <a:extLst>
            <a:ext uri="{FF2B5EF4-FFF2-40B4-BE49-F238E27FC236}">
              <a16:creationId xmlns:a16="http://schemas.microsoft.com/office/drawing/2014/main" id="{00000000-0008-0000-0100-00004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51" name="Picture 3812" hidden="1">
          <a:extLst>
            <a:ext uri="{FF2B5EF4-FFF2-40B4-BE49-F238E27FC236}">
              <a16:creationId xmlns:a16="http://schemas.microsoft.com/office/drawing/2014/main" id="{00000000-0008-0000-0100-00004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52" name="Picture 3813" hidden="1">
          <a:extLst>
            <a:ext uri="{FF2B5EF4-FFF2-40B4-BE49-F238E27FC236}">
              <a16:creationId xmlns:a16="http://schemas.microsoft.com/office/drawing/2014/main" id="{00000000-0008-0000-0100-00004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53" name="Picture 3453" hidden="1">
          <a:extLst>
            <a:ext uri="{FF2B5EF4-FFF2-40B4-BE49-F238E27FC236}">
              <a16:creationId xmlns:a16="http://schemas.microsoft.com/office/drawing/2014/main" id="{00000000-0008-0000-0100-00004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54" name="Picture 3458" hidden="1">
          <a:extLst>
            <a:ext uri="{FF2B5EF4-FFF2-40B4-BE49-F238E27FC236}">
              <a16:creationId xmlns:a16="http://schemas.microsoft.com/office/drawing/2014/main" id="{00000000-0008-0000-0100-00004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155" name="Picture 3811" hidden="1">
          <a:extLst>
            <a:ext uri="{FF2B5EF4-FFF2-40B4-BE49-F238E27FC236}">
              <a16:creationId xmlns:a16="http://schemas.microsoft.com/office/drawing/2014/main" id="{00000000-0008-0000-0100-00005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56" name="Picture 3393" hidden="1">
          <a:extLst>
            <a:ext uri="{FF2B5EF4-FFF2-40B4-BE49-F238E27FC236}">
              <a16:creationId xmlns:a16="http://schemas.microsoft.com/office/drawing/2014/main" id="{00000000-0008-0000-0100-00005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57" name="Picture 3398" hidden="1">
          <a:extLst>
            <a:ext uri="{FF2B5EF4-FFF2-40B4-BE49-F238E27FC236}">
              <a16:creationId xmlns:a16="http://schemas.microsoft.com/office/drawing/2014/main" id="{00000000-0008-0000-0100-00005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58" name="Picture 3793" hidden="1">
          <a:extLst>
            <a:ext uri="{FF2B5EF4-FFF2-40B4-BE49-F238E27FC236}">
              <a16:creationId xmlns:a16="http://schemas.microsoft.com/office/drawing/2014/main" id="{00000000-0008-0000-0100-00005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59" name="Picture 3794" hidden="1">
          <a:extLst>
            <a:ext uri="{FF2B5EF4-FFF2-40B4-BE49-F238E27FC236}">
              <a16:creationId xmlns:a16="http://schemas.microsoft.com/office/drawing/2014/main" id="{00000000-0008-0000-0100-00005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0" name="Picture 3795" hidden="1">
          <a:extLst>
            <a:ext uri="{FF2B5EF4-FFF2-40B4-BE49-F238E27FC236}">
              <a16:creationId xmlns:a16="http://schemas.microsoft.com/office/drawing/2014/main" id="{00000000-0008-0000-0100-00005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1" name="Picture 3423" hidden="1">
          <a:extLst>
            <a:ext uri="{FF2B5EF4-FFF2-40B4-BE49-F238E27FC236}">
              <a16:creationId xmlns:a16="http://schemas.microsoft.com/office/drawing/2014/main" id="{00000000-0008-0000-0100-00005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2" name="Picture 3428" hidden="1">
          <a:extLst>
            <a:ext uri="{FF2B5EF4-FFF2-40B4-BE49-F238E27FC236}">
              <a16:creationId xmlns:a16="http://schemas.microsoft.com/office/drawing/2014/main" id="{00000000-0008-0000-0100-00005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3" name="Picture 3802" hidden="1">
          <a:extLst>
            <a:ext uri="{FF2B5EF4-FFF2-40B4-BE49-F238E27FC236}">
              <a16:creationId xmlns:a16="http://schemas.microsoft.com/office/drawing/2014/main" id="{00000000-0008-0000-0100-00005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4" name="Picture 3803" hidden="1">
          <a:extLst>
            <a:ext uri="{FF2B5EF4-FFF2-40B4-BE49-F238E27FC236}">
              <a16:creationId xmlns:a16="http://schemas.microsoft.com/office/drawing/2014/main" id="{00000000-0008-0000-0100-00005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5" name="Picture 3804" hidden="1">
          <a:extLst>
            <a:ext uri="{FF2B5EF4-FFF2-40B4-BE49-F238E27FC236}">
              <a16:creationId xmlns:a16="http://schemas.microsoft.com/office/drawing/2014/main" id="{00000000-0008-0000-0100-00005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6" name="Picture 3463" hidden="1">
          <a:extLst>
            <a:ext uri="{FF2B5EF4-FFF2-40B4-BE49-F238E27FC236}">
              <a16:creationId xmlns:a16="http://schemas.microsoft.com/office/drawing/2014/main" id="{00000000-0008-0000-0100-00005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7" name="Picture 3468" hidden="1">
          <a:extLst>
            <a:ext uri="{FF2B5EF4-FFF2-40B4-BE49-F238E27FC236}">
              <a16:creationId xmlns:a16="http://schemas.microsoft.com/office/drawing/2014/main" id="{00000000-0008-0000-0100-00005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8" name="Picture 3814" hidden="1">
          <a:extLst>
            <a:ext uri="{FF2B5EF4-FFF2-40B4-BE49-F238E27FC236}">
              <a16:creationId xmlns:a16="http://schemas.microsoft.com/office/drawing/2014/main" id="{00000000-0008-0000-0100-00005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69" name="Picture 3815" hidden="1">
          <a:extLst>
            <a:ext uri="{FF2B5EF4-FFF2-40B4-BE49-F238E27FC236}">
              <a16:creationId xmlns:a16="http://schemas.microsoft.com/office/drawing/2014/main" id="{00000000-0008-0000-0100-00005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0" name="Picture 3816" hidden="1">
          <a:extLst>
            <a:ext uri="{FF2B5EF4-FFF2-40B4-BE49-F238E27FC236}">
              <a16:creationId xmlns:a16="http://schemas.microsoft.com/office/drawing/2014/main" id="{00000000-0008-0000-0100-00005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1" name="Picture 3453" hidden="1">
          <a:extLst>
            <a:ext uri="{FF2B5EF4-FFF2-40B4-BE49-F238E27FC236}">
              <a16:creationId xmlns:a16="http://schemas.microsoft.com/office/drawing/2014/main" id="{00000000-0008-0000-0100-00006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2" name="Picture 3458" hidden="1">
          <a:extLst>
            <a:ext uri="{FF2B5EF4-FFF2-40B4-BE49-F238E27FC236}">
              <a16:creationId xmlns:a16="http://schemas.microsoft.com/office/drawing/2014/main" id="{00000000-0008-0000-0100-00006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3" name="Picture 3811" hidden="1">
          <a:extLst>
            <a:ext uri="{FF2B5EF4-FFF2-40B4-BE49-F238E27FC236}">
              <a16:creationId xmlns:a16="http://schemas.microsoft.com/office/drawing/2014/main" id="{00000000-0008-0000-0100-00006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4" name="Picture 3812" hidden="1">
          <a:extLst>
            <a:ext uri="{FF2B5EF4-FFF2-40B4-BE49-F238E27FC236}">
              <a16:creationId xmlns:a16="http://schemas.microsoft.com/office/drawing/2014/main" id="{00000000-0008-0000-0100-00006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5" name="Picture 3813" hidden="1">
          <a:extLst>
            <a:ext uri="{FF2B5EF4-FFF2-40B4-BE49-F238E27FC236}">
              <a16:creationId xmlns:a16="http://schemas.microsoft.com/office/drawing/2014/main" id="{00000000-0008-0000-0100-00006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6" name="Picture 3453" hidden="1">
          <a:extLst>
            <a:ext uri="{FF2B5EF4-FFF2-40B4-BE49-F238E27FC236}">
              <a16:creationId xmlns:a16="http://schemas.microsoft.com/office/drawing/2014/main" id="{00000000-0008-0000-0100-00006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7" name="Picture 3458" hidden="1">
          <a:extLst>
            <a:ext uri="{FF2B5EF4-FFF2-40B4-BE49-F238E27FC236}">
              <a16:creationId xmlns:a16="http://schemas.microsoft.com/office/drawing/2014/main" id="{00000000-0008-0000-0100-00006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8" name="Picture 3811" hidden="1">
          <a:extLst>
            <a:ext uri="{FF2B5EF4-FFF2-40B4-BE49-F238E27FC236}">
              <a16:creationId xmlns:a16="http://schemas.microsoft.com/office/drawing/2014/main" id="{00000000-0008-0000-0100-00006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79" name="Picture 3812" hidden="1">
          <a:extLst>
            <a:ext uri="{FF2B5EF4-FFF2-40B4-BE49-F238E27FC236}">
              <a16:creationId xmlns:a16="http://schemas.microsoft.com/office/drawing/2014/main" id="{00000000-0008-0000-0100-00006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0" name="Picture 3813" hidden="1">
          <a:extLst>
            <a:ext uri="{FF2B5EF4-FFF2-40B4-BE49-F238E27FC236}">
              <a16:creationId xmlns:a16="http://schemas.microsoft.com/office/drawing/2014/main" id="{00000000-0008-0000-0100-00006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1" name="Picture 3453" hidden="1">
          <a:extLst>
            <a:ext uri="{FF2B5EF4-FFF2-40B4-BE49-F238E27FC236}">
              <a16:creationId xmlns:a16="http://schemas.microsoft.com/office/drawing/2014/main" id="{00000000-0008-0000-0100-00006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2" name="Picture 3458" hidden="1">
          <a:extLst>
            <a:ext uri="{FF2B5EF4-FFF2-40B4-BE49-F238E27FC236}">
              <a16:creationId xmlns:a16="http://schemas.microsoft.com/office/drawing/2014/main" id="{00000000-0008-0000-0100-00006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3" name="Picture 3811" hidden="1">
          <a:extLst>
            <a:ext uri="{FF2B5EF4-FFF2-40B4-BE49-F238E27FC236}">
              <a16:creationId xmlns:a16="http://schemas.microsoft.com/office/drawing/2014/main" id="{00000000-0008-0000-0100-00006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4" name="Picture 3812" hidden="1">
          <a:extLst>
            <a:ext uri="{FF2B5EF4-FFF2-40B4-BE49-F238E27FC236}">
              <a16:creationId xmlns:a16="http://schemas.microsoft.com/office/drawing/2014/main" id="{00000000-0008-0000-0100-00006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5" name="Picture 3813" hidden="1">
          <a:extLst>
            <a:ext uri="{FF2B5EF4-FFF2-40B4-BE49-F238E27FC236}">
              <a16:creationId xmlns:a16="http://schemas.microsoft.com/office/drawing/2014/main" id="{00000000-0008-0000-0100-00006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6" name="Picture 3453" hidden="1">
          <a:extLst>
            <a:ext uri="{FF2B5EF4-FFF2-40B4-BE49-F238E27FC236}">
              <a16:creationId xmlns:a16="http://schemas.microsoft.com/office/drawing/2014/main" id="{00000000-0008-0000-0100-00006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7" name="Picture 3458" hidden="1">
          <a:extLst>
            <a:ext uri="{FF2B5EF4-FFF2-40B4-BE49-F238E27FC236}">
              <a16:creationId xmlns:a16="http://schemas.microsoft.com/office/drawing/2014/main" id="{00000000-0008-0000-0100-00007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8" name="Picture 3811" hidden="1">
          <a:extLst>
            <a:ext uri="{FF2B5EF4-FFF2-40B4-BE49-F238E27FC236}">
              <a16:creationId xmlns:a16="http://schemas.microsoft.com/office/drawing/2014/main" id="{00000000-0008-0000-0100-00007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89" name="Picture 3812" hidden="1">
          <a:extLst>
            <a:ext uri="{FF2B5EF4-FFF2-40B4-BE49-F238E27FC236}">
              <a16:creationId xmlns:a16="http://schemas.microsoft.com/office/drawing/2014/main" id="{00000000-0008-0000-0100-00007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0" name="Picture 3813" hidden="1">
          <a:extLst>
            <a:ext uri="{FF2B5EF4-FFF2-40B4-BE49-F238E27FC236}">
              <a16:creationId xmlns:a16="http://schemas.microsoft.com/office/drawing/2014/main" id="{00000000-0008-0000-0100-00007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1" name="Picture 3453" hidden="1">
          <a:extLst>
            <a:ext uri="{FF2B5EF4-FFF2-40B4-BE49-F238E27FC236}">
              <a16:creationId xmlns:a16="http://schemas.microsoft.com/office/drawing/2014/main" id="{00000000-0008-0000-0100-00007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2" name="Picture 3458" hidden="1">
          <a:extLst>
            <a:ext uri="{FF2B5EF4-FFF2-40B4-BE49-F238E27FC236}">
              <a16:creationId xmlns:a16="http://schemas.microsoft.com/office/drawing/2014/main" id="{00000000-0008-0000-0100-00007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3" name="Picture 3811" hidden="1">
          <a:extLst>
            <a:ext uri="{FF2B5EF4-FFF2-40B4-BE49-F238E27FC236}">
              <a16:creationId xmlns:a16="http://schemas.microsoft.com/office/drawing/2014/main" id="{00000000-0008-0000-0100-00007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4" name="Picture 3812" hidden="1">
          <a:extLst>
            <a:ext uri="{FF2B5EF4-FFF2-40B4-BE49-F238E27FC236}">
              <a16:creationId xmlns:a16="http://schemas.microsoft.com/office/drawing/2014/main" id="{00000000-0008-0000-0100-00007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5" name="Picture 3813" hidden="1">
          <a:extLst>
            <a:ext uri="{FF2B5EF4-FFF2-40B4-BE49-F238E27FC236}">
              <a16:creationId xmlns:a16="http://schemas.microsoft.com/office/drawing/2014/main" id="{00000000-0008-0000-0100-00007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6" name="Picture 3383" hidden="1">
          <a:extLst>
            <a:ext uri="{FF2B5EF4-FFF2-40B4-BE49-F238E27FC236}">
              <a16:creationId xmlns:a16="http://schemas.microsoft.com/office/drawing/2014/main" id="{00000000-0008-0000-0100-00007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7" name="Picture 3388" hidden="1">
          <a:extLst>
            <a:ext uri="{FF2B5EF4-FFF2-40B4-BE49-F238E27FC236}">
              <a16:creationId xmlns:a16="http://schemas.microsoft.com/office/drawing/2014/main" id="{00000000-0008-0000-0100-00007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8" name="Picture 3790" hidden="1">
          <a:extLst>
            <a:ext uri="{FF2B5EF4-FFF2-40B4-BE49-F238E27FC236}">
              <a16:creationId xmlns:a16="http://schemas.microsoft.com/office/drawing/2014/main" id="{00000000-0008-0000-0100-00007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199" name="Picture 3791" hidden="1">
          <a:extLst>
            <a:ext uri="{FF2B5EF4-FFF2-40B4-BE49-F238E27FC236}">
              <a16:creationId xmlns:a16="http://schemas.microsoft.com/office/drawing/2014/main" id="{00000000-0008-0000-0100-00007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0" name="Picture 3393" hidden="1">
          <a:extLst>
            <a:ext uri="{FF2B5EF4-FFF2-40B4-BE49-F238E27FC236}">
              <a16:creationId xmlns:a16="http://schemas.microsoft.com/office/drawing/2014/main" id="{00000000-0008-0000-0100-00007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1" name="Picture 3793" hidden="1">
          <a:extLst>
            <a:ext uri="{FF2B5EF4-FFF2-40B4-BE49-F238E27FC236}">
              <a16:creationId xmlns:a16="http://schemas.microsoft.com/office/drawing/2014/main" id="{00000000-0008-0000-0100-00007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2" name="Picture 3794" hidden="1">
          <a:extLst>
            <a:ext uri="{FF2B5EF4-FFF2-40B4-BE49-F238E27FC236}">
              <a16:creationId xmlns:a16="http://schemas.microsoft.com/office/drawing/2014/main" id="{00000000-0008-0000-0100-00007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3" name="Picture 3795" hidden="1">
          <a:extLst>
            <a:ext uri="{FF2B5EF4-FFF2-40B4-BE49-F238E27FC236}">
              <a16:creationId xmlns:a16="http://schemas.microsoft.com/office/drawing/2014/main" id="{00000000-0008-0000-0100-00008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4" name="Picture 3423" hidden="1">
          <a:extLst>
            <a:ext uri="{FF2B5EF4-FFF2-40B4-BE49-F238E27FC236}">
              <a16:creationId xmlns:a16="http://schemas.microsoft.com/office/drawing/2014/main" id="{00000000-0008-0000-0100-00008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5" name="Picture 3428" hidden="1">
          <a:extLst>
            <a:ext uri="{FF2B5EF4-FFF2-40B4-BE49-F238E27FC236}">
              <a16:creationId xmlns:a16="http://schemas.microsoft.com/office/drawing/2014/main" id="{00000000-0008-0000-0100-00008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6" name="Picture 3802" hidden="1">
          <a:extLst>
            <a:ext uri="{FF2B5EF4-FFF2-40B4-BE49-F238E27FC236}">
              <a16:creationId xmlns:a16="http://schemas.microsoft.com/office/drawing/2014/main" id="{00000000-0008-0000-0100-00008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7" name="Picture 3803" hidden="1">
          <a:extLst>
            <a:ext uri="{FF2B5EF4-FFF2-40B4-BE49-F238E27FC236}">
              <a16:creationId xmlns:a16="http://schemas.microsoft.com/office/drawing/2014/main" id="{00000000-0008-0000-0100-00008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8" name="Picture 3804" hidden="1">
          <a:extLst>
            <a:ext uri="{FF2B5EF4-FFF2-40B4-BE49-F238E27FC236}">
              <a16:creationId xmlns:a16="http://schemas.microsoft.com/office/drawing/2014/main" id="{00000000-0008-0000-0100-00008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09" name="Picture 3463" hidden="1">
          <a:extLst>
            <a:ext uri="{FF2B5EF4-FFF2-40B4-BE49-F238E27FC236}">
              <a16:creationId xmlns:a16="http://schemas.microsoft.com/office/drawing/2014/main" id="{00000000-0008-0000-0100-00008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0" name="Picture 3468" hidden="1">
          <a:extLst>
            <a:ext uri="{FF2B5EF4-FFF2-40B4-BE49-F238E27FC236}">
              <a16:creationId xmlns:a16="http://schemas.microsoft.com/office/drawing/2014/main" id="{00000000-0008-0000-0100-00008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1" name="Picture 3814" hidden="1">
          <a:extLst>
            <a:ext uri="{FF2B5EF4-FFF2-40B4-BE49-F238E27FC236}">
              <a16:creationId xmlns:a16="http://schemas.microsoft.com/office/drawing/2014/main" id="{00000000-0008-0000-0100-00008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2" name="Picture 3815" hidden="1">
          <a:extLst>
            <a:ext uri="{FF2B5EF4-FFF2-40B4-BE49-F238E27FC236}">
              <a16:creationId xmlns:a16="http://schemas.microsoft.com/office/drawing/2014/main" id="{00000000-0008-0000-0100-00008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3" name="Picture 3816" hidden="1">
          <a:extLst>
            <a:ext uri="{FF2B5EF4-FFF2-40B4-BE49-F238E27FC236}">
              <a16:creationId xmlns:a16="http://schemas.microsoft.com/office/drawing/2014/main" id="{00000000-0008-0000-0100-00008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4" name="Picture 3453" hidden="1">
          <a:extLst>
            <a:ext uri="{FF2B5EF4-FFF2-40B4-BE49-F238E27FC236}">
              <a16:creationId xmlns:a16="http://schemas.microsoft.com/office/drawing/2014/main" id="{00000000-0008-0000-0100-00008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5" name="Picture 3458" hidden="1">
          <a:extLst>
            <a:ext uri="{FF2B5EF4-FFF2-40B4-BE49-F238E27FC236}">
              <a16:creationId xmlns:a16="http://schemas.microsoft.com/office/drawing/2014/main" id="{00000000-0008-0000-0100-00008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6" name="Picture 3811" hidden="1">
          <a:extLst>
            <a:ext uri="{FF2B5EF4-FFF2-40B4-BE49-F238E27FC236}">
              <a16:creationId xmlns:a16="http://schemas.microsoft.com/office/drawing/2014/main" id="{00000000-0008-0000-0100-00008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7" name="Picture 3812" hidden="1">
          <a:extLst>
            <a:ext uri="{FF2B5EF4-FFF2-40B4-BE49-F238E27FC236}">
              <a16:creationId xmlns:a16="http://schemas.microsoft.com/office/drawing/2014/main" id="{00000000-0008-0000-0100-00008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8" name="Picture 3813" hidden="1">
          <a:extLst>
            <a:ext uri="{FF2B5EF4-FFF2-40B4-BE49-F238E27FC236}">
              <a16:creationId xmlns:a16="http://schemas.microsoft.com/office/drawing/2014/main" id="{00000000-0008-0000-0100-00008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19" name="Picture 3453" hidden="1">
          <a:extLst>
            <a:ext uri="{FF2B5EF4-FFF2-40B4-BE49-F238E27FC236}">
              <a16:creationId xmlns:a16="http://schemas.microsoft.com/office/drawing/2014/main" id="{00000000-0008-0000-0100-00009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0" name="Picture 3458" hidden="1">
          <a:extLst>
            <a:ext uri="{FF2B5EF4-FFF2-40B4-BE49-F238E27FC236}">
              <a16:creationId xmlns:a16="http://schemas.microsoft.com/office/drawing/2014/main" id="{00000000-0008-0000-0100-00009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1" name="Picture 3811" hidden="1">
          <a:extLst>
            <a:ext uri="{FF2B5EF4-FFF2-40B4-BE49-F238E27FC236}">
              <a16:creationId xmlns:a16="http://schemas.microsoft.com/office/drawing/2014/main" id="{00000000-0008-0000-0100-00009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2" name="Picture 3812" hidden="1">
          <a:extLst>
            <a:ext uri="{FF2B5EF4-FFF2-40B4-BE49-F238E27FC236}">
              <a16:creationId xmlns:a16="http://schemas.microsoft.com/office/drawing/2014/main" id="{00000000-0008-0000-0100-00009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3" name="Picture 3813" hidden="1">
          <a:extLst>
            <a:ext uri="{FF2B5EF4-FFF2-40B4-BE49-F238E27FC236}">
              <a16:creationId xmlns:a16="http://schemas.microsoft.com/office/drawing/2014/main" id="{00000000-0008-0000-0100-00009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4" name="Picture 3453" hidden="1">
          <a:extLst>
            <a:ext uri="{FF2B5EF4-FFF2-40B4-BE49-F238E27FC236}">
              <a16:creationId xmlns:a16="http://schemas.microsoft.com/office/drawing/2014/main" id="{00000000-0008-0000-0100-00009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5" name="Picture 3458" hidden="1">
          <a:extLst>
            <a:ext uri="{FF2B5EF4-FFF2-40B4-BE49-F238E27FC236}">
              <a16:creationId xmlns:a16="http://schemas.microsoft.com/office/drawing/2014/main" id="{00000000-0008-0000-0100-00009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6" name="Picture 3811" hidden="1">
          <a:extLst>
            <a:ext uri="{FF2B5EF4-FFF2-40B4-BE49-F238E27FC236}">
              <a16:creationId xmlns:a16="http://schemas.microsoft.com/office/drawing/2014/main" id="{00000000-0008-0000-0100-00009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7" name="Picture 3812" hidden="1">
          <a:extLst>
            <a:ext uri="{FF2B5EF4-FFF2-40B4-BE49-F238E27FC236}">
              <a16:creationId xmlns:a16="http://schemas.microsoft.com/office/drawing/2014/main" id="{00000000-0008-0000-0100-00009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8" name="Picture 3813" hidden="1">
          <a:extLst>
            <a:ext uri="{FF2B5EF4-FFF2-40B4-BE49-F238E27FC236}">
              <a16:creationId xmlns:a16="http://schemas.microsoft.com/office/drawing/2014/main" id="{00000000-0008-0000-0100-00009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29" name="Picture 3453" hidden="1">
          <a:extLst>
            <a:ext uri="{FF2B5EF4-FFF2-40B4-BE49-F238E27FC236}">
              <a16:creationId xmlns:a16="http://schemas.microsoft.com/office/drawing/2014/main" id="{00000000-0008-0000-0100-00009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30" name="Picture 3458" hidden="1">
          <a:extLst>
            <a:ext uri="{FF2B5EF4-FFF2-40B4-BE49-F238E27FC236}">
              <a16:creationId xmlns:a16="http://schemas.microsoft.com/office/drawing/2014/main" id="{00000000-0008-0000-0100-00009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31" name="Picture 3811" hidden="1">
          <a:extLst>
            <a:ext uri="{FF2B5EF4-FFF2-40B4-BE49-F238E27FC236}">
              <a16:creationId xmlns:a16="http://schemas.microsoft.com/office/drawing/2014/main" id="{00000000-0008-0000-0100-00009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32" name="Picture 3812" hidden="1">
          <a:extLst>
            <a:ext uri="{FF2B5EF4-FFF2-40B4-BE49-F238E27FC236}">
              <a16:creationId xmlns:a16="http://schemas.microsoft.com/office/drawing/2014/main" id="{00000000-0008-0000-0100-00009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33" name="Picture 3813" hidden="1">
          <a:extLst>
            <a:ext uri="{FF2B5EF4-FFF2-40B4-BE49-F238E27FC236}">
              <a16:creationId xmlns:a16="http://schemas.microsoft.com/office/drawing/2014/main" id="{00000000-0008-0000-0100-00009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34" name="Picture 3458" hidden="1">
          <a:extLst>
            <a:ext uri="{FF2B5EF4-FFF2-40B4-BE49-F238E27FC236}">
              <a16:creationId xmlns:a16="http://schemas.microsoft.com/office/drawing/2014/main" id="{00000000-0008-0000-0100-00009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35" name="Picture 3811" hidden="1">
          <a:extLst>
            <a:ext uri="{FF2B5EF4-FFF2-40B4-BE49-F238E27FC236}">
              <a16:creationId xmlns:a16="http://schemas.microsoft.com/office/drawing/2014/main" id="{00000000-0008-0000-0100-0000A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36" name="Picture 3393" hidden="1">
          <a:extLst>
            <a:ext uri="{FF2B5EF4-FFF2-40B4-BE49-F238E27FC236}">
              <a16:creationId xmlns:a16="http://schemas.microsoft.com/office/drawing/2014/main" id="{00000000-0008-0000-0100-0000A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37" name="Picture 3398" hidden="1">
          <a:extLst>
            <a:ext uri="{FF2B5EF4-FFF2-40B4-BE49-F238E27FC236}">
              <a16:creationId xmlns:a16="http://schemas.microsoft.com/office/drawing/2014/main" id="{00000000-0008-0000-0100-0000A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38" name="Picture 3793" hidden="1">
          <a:extLst>
            <a:ext uri="{FF2B5EF4-FFF2-40B4-BE49-F238E27FC236}">
              <a16:creationId xmlns:a16="http://schemas.microsoft.com/office/drawing/2014/main" id="{00000000-0008-0000-0100-0000A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39" name="Picture 3794" hidden="1">
          <a:extLst>
            <a:ext uri="{FF2B5EF4-FFF2-40B4-BE49-F238E27FC236}">
              <a16:creationId xmlns:a16="http://schemas.microsoft.com/office/drawing/2014/main" id="{00000000-0008-0000-0100-0000A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0" name="Picture 3795" hidden="1">
          <a:extLst>
            <a:ext uri="{FF2B5EF4-FFF2-40B4-BE49-F238E27FC236}">
              <a16:creationId xmlns:a16="http://schemas.microsoft.com/office/drawing/2014/main" id="{00000000-0008-0000-0100-0000A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1" name="Picture 3423" hidden="1">
          <a:extLst>
            <a:ext uri="{FF2B5EF4-FFF2-40B4-BE49-F238E27FC236}">
              <a16:creationId xmlns:a16="http://schemas.microsoft.com/office/drawing/2014/main" id="{00000000-0008-0000-0100-0000A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2" name="Picture 3428" hidden="1">
          <a:extLst>
            <a:ext uri="{FF2B5EF4-FFF2-40B4-BE49-F238E27FC236}">
              <a16:creationId xmlns:a16="http://schemas.microsoft.com/office/drawing/2014/main" id="{00000000-0008-0000-0100-0000A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3" name="Picture 3802" hidden="1">
          <a:extLst>
            <a:ext uri="{FF2B5EF4-FFF2-40B4-BE49-F238E27FC236}">
              <a16:creationId xmlns:a16="http://schemas.microsoft.com/office/drawing/2014/main" id="{00000000-0008-0000-0100-0000A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4" name="Picture 3803" hidden="1">
          <a:extLst>
            <a:ext uri="{FF2B5EF4-FFF2-40B4-BE49-F238E27FC236}">
              <a16:creationId xmlns:a16="http://schemas.microsoft.com/office/drawing/2014/main" id="{00000000-0008-0000-0100-0000A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5" name="Picture 3804" hidden="1">
          <a:extLst>
            <a:ext uri="{FF2B5EF4-FFF2-40B4-BE49-F238E27FC236}">
              <a16:creationId xmlns:a16="http://schemas.microsoft.com/office/drawing/2014/main" id="{00000000-0008-0000-0100-0000A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6" name="Picture 3463" hidden="1">
          <a:extLst>
            <a:ext uri="{FF2B5EF4-FFF2-40B4-BE49-F238E27FC236}">
              <a16:creationId xmlns:a16="http://schemas.microsoft.com/office/drawing/2014/main" id="{00000000-0008-0000-0100-0000A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7" name="Picture 3468" hidden="1">
          <a:extLst>
            <a:ext uri="{FF2B5EF4-FFF2-40B4-BE49-F238E27FC236}">
              <a16:creationId xmlns:a16="http://schemas.microsoft.com/office/drawing/2014/main" id="{00000000-0008-0000-0100-0000A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8" name="Picture 3814" hidden="1">
          <a:extLst>
            <a:ext uri="{FF2B5EF4-FFF2-40B4-BE49-F238E27FC236}">
              <a16:creationId xmlns:a16="http://schemas.microsoft.com/office/drawing/2014/main" id="{00000000-0008-0000-0100-0000A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49" name="Picture 3815" hidden="1">
          <a:extLst>
            <a:ext uri="{FF2B5EF4-FFF2-40B4-BE49-F238E27FC236}">
              <a16:creationId xmlns:a16="http://schemas.microsoft.com/office/drawing/2014/main" id="{00000000-0008-0000-0100-0000A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0" name="Picture 3816" hidden="1">
          <a:extLst>
            <a:ext uri="{FF2B5EF4-FFF2-40B4-BE49-F238E27FC236}">
              <a16:creationId xmlns:a16="http://schemas.microsoft.com/office/drawing/2014/main" id="{00000000-0008-0000-0100-0000A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1" name="Picture 3453" hidden="1">
          <a:extLst>
            <a:ext uri="{FF2B5EF4-FFF2-40B4-BE49-F238E27FC236}">
              <a16:creationId xmlns:a16="http://schemas.microsoft.com/office/drawing/2014/main" id="{00000000-0008-0000-0100-0000B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2" name="Picture 3458" hidden="1">
          <a:extLst>
            <a:ext uri="{FF2B5EF4-FFF2-40B4-BE49-F238E27FC236}">
              <a16:creationId xmlns:a16="http://schemas.microsoft.com/office/drawing/2014/main" id="{00000000-0008-0000-0100-0000B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3" name="Picture 3811" hidden="1">
          <a:extLst>
            <a:ext uri="{FF2B5EF4-FFF2-40B4-BE49-F238E27FC236}">
              <a16:creationId xmlns:a16="http://schemas.microsoft.com/office/drawing/2014/main" id="{00000000-0008-0000-0100-0000B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4" name="Picture 3812" hidden="1">
          <a:extLst>
            <a:ext uri="{FF2B5EF4-FFF2-40B4-BE49-F238E27FC236}">
              <a16:creationId xmlns:a16="http://schemas.microsoft.com/office/drawing/2014/main" id="{00000000-0008-0000-0100-0000B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5" name="Picture 3813" hidden="1">
          <a:extLst>
            <a:ext uri="{FF2B5EF4-FFF2-40B4-BE49-F238E27FC236}">
              <a16:creationId xmlns:a16="http://schemas.microsoft.com/office/drawing/2014/main" id="{00000000-0008-0000-0100-0000B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6" name="Picture 3453" hidden="1">
          <a:extLst>
            <a:ext uri="{FF2B5EF4-FFF2-40B4-BE49-F238E27FC236}">
              <a16:creationId xmlns:a16="http://schemas.microsoft.com/office/drawing/2014/main" id="{00000000-0008-0000-0100-0000B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7" name="Picture 3458" hidden="1">
          <a:extLst>
            <a:ext uri="{FF2B5EF4-FFF2-40B4-BE49-F238E27FC236}">
              <a16:creationId xmlns:a16="http://schemas.microsoft.com/office/drawing/2014/main" id="{00000000-0008-0000-0100-0000B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8" name="Picture 3393" hidden="1">
          <a:extLst>
            <a:ext uri="{FF2B5EF4-FFF2-40B4-BE49-F238E27FC236}">
              <a16:creationId xmlns:a16="http://schemas.microsoft.com/office/drawing/2014/main" id="{00000000-0008-0000-0100-0000B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59" name="Picture 3398" hidden="1">
          <a:extLst>
            <a:ext uri="{FF2B5EF4-FFF2-40B4-BE49-F238E27FC236}">
              <a16:creationId xmlns:a16="http://schemas.microsoft.com/office/drawing/2014/main" id="{00000000-0008-0000-0100-0000B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0" name="Picture 3793" hidden="1">
          <a:extLst>
            <a:ext uri="{FF2B5EF4-FFF2-40B4-BE49-F238E27FC236}">
              <a16:creationId xmlns:a16="http://schemas.microsoft.com/office/drawing/2014/main" id="{00000000-0008-0000-0100-0000B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1" name="Picture 3794" hidden="1">
          <a:extLst>
            <a:ext uri="{FF2B5EF4-FFF2-40B4-BE49-F238E27FC236}">
              <a16:creationId xmlns:a16="http://schemas.microsoft.com/office/drawing/2014/main" id="{00000000-0008-0000-0100-0000B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2" name="Picture 3795" hidden="1">
          <a:extLst>
            <a:ext uri="{FF2B5EF4-FFF2-40B4-BE49-F238E27FC236}">
              <a16:creationId xmlns:a16="http://schemas.microsoft.com/office/drawing/2014/main" id="{00000000-0008-0000-0100-0000B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3" name="Picture 3423" hidden="1">
          <a:extLst>
            <a:ext uri="{FF2B5EF4-FFF2-40B4-BE49-F238E27FC236}">
              <a16:creationId xmlns:a16="http://schemas.microsoft.com/office/drawing/2014/main" id="{00000000-0008-0000-0100-0000B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4" name="Picture 3428" hidden="1">
          <a:extLst>
            <a:ext uri="{FF2B5EF4-FFF2-40B4-BE49-F238E27FC236}">
              <a16:creationId xmlns:a16="http://schemas.microsoft.com/office/drawing/2014/main" id="{00000000-0008-0000-0100-0000B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5" name="Picture 3802" hidden="1">
          <a:extLst>
            <a:ext uri="{FF2B5EF4-FFF2-40B4-BE49-F238E27FC236}">
              <a16:creationId xmlns:a16="http://schemas.microsoft.com/office/drawing/2014/main" id="{00000000-0008-0000-0100-0000B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6" name="Picture 3803" hidden="1">
          <a:extLst>
            <a:ext uri="{FF2B5EF4-FFF2-40B4-BE49-F238E27FC236}">
              <a16:creationId xmlns:a16="http://schemas.microsoft.com/office/drawing/2014/main" id="{00000000-0008-0000-0100-0000B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7" name="Picture 3804" hidden="1">
          <a:extLst>
            <a:ext uri="{FF2B5EF4-FFF2-40B4-BE49-F238E27FC236}">
              <a16:creationId xmlns:a16="http://schemas.microsoft.com/office/drawing/2014/main" id="{00000000-0008-0000-0100-0000C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8" name="Picture 3463" hidden="1">
          <a:extLst>
            <a:ext uri="{FF2B5EF4-FFF2-40B4-BE49-F238E27FC236}">
              <a16:creationId xmlns:a16="http://schemas.microsoft.com/office/drawing/2014/main" id="{00000000-0008-0000-0100-0000C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69" name="Picture 3468" hidden="1">
          <a:extLst>
            <a:ext uri="{FF2B5EF4-FFF2-40B4-BE49-F238E27FC236}">
              <a16:creationId xmlns:a16="http://schemas.microsoft.com/office/drawing/2014/main" id="{00000000-0008-0000-0100-0000C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0" name="Picture 3814" hidden="1">
          <a:extLst>
            <a:ext uri="{FF2B5EF4-FFF2-40B4-BE49-F238E27FC236}">
              <a16:creationId xmlns:a16="http://schemas.microsoft.com/office/drawing/2014/main" id="{00000000-0008-0000-0100-0000C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1" name="Picture 3815" hidden="1">
          <a:extLst>
            <a:ext uri="{FF2B5EF4-FFF2-40B4-BE49-F238E27FC236}">
              <a16:creationId xmlns:a16="http://schemas.microsoft.com/office/drawing/2014/main" id="{00000000-0008-0000-0100-0000C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2" name="Picture 3816" hidden="1">
          <a:extLst>
            <a:ext uri="{FF2B5EF4-FFF2-40B4-BE49-F238E27FC236}">
              <a16:creationId xmlns:a16="http://schemas.microsoft.com/office/drawing/2014/main" id="{00000000-0008-0000-0100-0000C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3" name="Picture 3453" hidden="1">
          <a:extLst>
            <a:ext uri="{FF2B5EF4-FFF2-40B4-BE49-F238E27FC236}">
              <a16:creationId xmlns:a16="http://schemas.microsoft.com/office/drawing/2014/main" id="{00000000-0008-0000-0100-0000C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4" name="Picture 3458" hidden="1">
          <a:extLst>
            <a:ext uri="{FF2B5EF4-FFF2-40B4-BE49-F238E27FC236}">
              <a16:creationId xmlns:a16="http://schemas.microsoft.com/office/drawing/2014/main" id="{00000000-0008-0000-0100-0000C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5" name="Picture 3811" hidden="1">
          <a:extLst>
            <a:ext uri="{FF2B5EF4-FFF2-40B4-BE49-F238E27FC236}">
              <a16:creationId xmlns:a16="http://schemas.microsoft.com/office/drawing/2014/main" id="{00000000-0008-0000-0100-0000C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6" name="Picture 3812" hidden="1">
          <a:extLst>
            <a:ext uri="{FF2B5EF4-FFF2-40B4-BE49-F238E27FC236}">
              <a16:creationId xmlns:a16="http://schemas.microsoft.com/office/drawing/2014/main" id="{00000000-0008-0000-0100-0000C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7" name="Picture 3813" hidden="1">
          <a:extLst>
            <a:ext uri="{FF2B5EF4-FFF2-40B4-BE49-F238E27FC236}">
              <a16:creationId xmlns:a16="http://schemas.microsoft.com/office/drawing/2014/main" id="{00000000-0008-0000-0100-0000C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8" name="Picture 3453" hidden="1">
          <a:extLst>
            <a:ext uri="{FF2B5EF4-FFF2-40B4-BE49-F238E27FC236}">
              <a16:creationId xmlns:a16="http://schemas.microsoft.com/office/drawing/2014/main" id="{00000000-0008-0000-0100-0000C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9" name="Picture 3458" hidden="1">
          <a:extLst>
            <a:ext uri="{FF2B5EF4-FFF2-40B4-BE49-F238E27FC236}">
              <a16:creationId xmlns:a16="http://schemas.microsoft.com/office/drawing/2014/main" id="{00000000-0008-0000-0100-0000C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0" name="Picture 3811" hidden="1">
          <a:extLst>
            <a:ext uri="{FF2B5EF4-FFF2-40B4-BE49-F238E27FC236}">
              <a16:creationId xmlns:a16="http://schemas.microsoft.com/office/drawing/2014/main" id="{00000000-0008-0000-0100-0000C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1" name="Picture 3812" hidden="1">
          <a:extLst>
            <a:ext uri="{FF2B5EF4-FFF2-40B4-BE49-F238E27FC236}">
              <a16:creationId xmlns:a16="http://schemas.microsoft.com/office/drawing/2014/main" id="{00000000-0008-0000-0100-0000C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2" name="Picture 3813" hidden="1">
          <a:extLst>
            <a:ext uri="{FF2B5EF4-FFF2-40B4-BE49-F238E27FC236}">
              <a16:creationId xmlns:a16="http://schemas.microsoft.com/office/drawing/2014/main" id="{00000000-0008-0000-0100-0000C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3" name="Picture 3453" hidden="1">
          <a:extLst>
            <a:ext uri="{FF2B5EF4-FFF2-40B4-BE49-F238E27FC236}">
              <a16:creationId xmlns:a16="http://schemas.microsoft.com/office/drawing/2014/main" id="{00000000-0008-0000-0100-0000D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4" name="Picture 3458" hidden="1">
          <a:extLst>
            <a:ext uri="{FF2B5EF4-FFF2-40B4-BE49-F238E27FC236}">
              <a16:creationId xmlns:a16="http://schemas.microsoft.com/office/drawing/2014/main" id="{00000000-0008-0000-0100-0000D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5" name="Picture 3811" hidden="1">
          <a:extLst>
            <a:ext uri="{FF2B5EF4-FFF2-40B4-BE49-F238E27FC236}">
              <a16:creationId xmlns:a16="http://schemas.microsoft.com/office/drawing/2014/main" id="{00000000-0008-0000-0100-0000D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6" name="Picture 3812" hidden="1">
          <a:extLst>
            <a:ext uri="{FF2B5EF4-FFF2-40B4-BE49-F238E27FC236}">
              <a16:creationId xmlns:a16="http://schemas.microsoft.com/office/drawing/2014/main" id="{00000000-0008-0000-0100-0000D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7" name="Picture 3813" hidden="1">
          <a:extLst>
            <a:ext uri="{FF2B5EF4-FFF2-40B4-BE49-F238E27FC236}">
              <a16:creationId xmlns:a16="http://schemas.microsoft.com/office/drawing/2014/main" id="{00000000-0008-0000-0100-0000D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8" name="Picture 3453" hidden="1">
          <a:extLst>
            <a:ext uri="{FF2B5EF4-FFF2-40B4-BE49-F238E27FC236}">
              <a16:creationId xmlns:a16="http://schemas.microsoft.com/office/drawing/2014/main" id="{00000000-0008-0000-0100-0000D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89" name="Picture 3458" hidden="1">
          <a:extLst>
            <a:ext uri="{FF2B5EF4-FFF2-40B4-BE49-F238E27FC236}">
              <a16:creationId xmlns:a16="http://schemas.microsoft.com/office/drawing/2014/main" id="{00000000-0008-0000-0100-0000D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0" name="Picture 3811" hidden="1">
          <a:extLst>
            <a:ext uri="{FF2B5EF4-FFF2-40B4-BE49-F238E27FC236}">
              <a16:creationId xmlns:a16="http://schemas.microsoft.com/office/drawing/2014/main" id="{00000000-0008-0000-0100-0000D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1" name="Picture 3812" hidden="1">
          <a:extLst>
            <a:ext uri="{FF2B5EF4-FFF2-40B4-BE49-F238E27FC236}">
              <a16:creationId xmlns:a16="http://schemas.microsoft.com/office/drawing/2014/main" id="{00000000-0008-0000-0100-0000D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2" name="Picture 3813" hidden="1">
          <a:extLst>
            <a:ext uri="{FF2B5EF4-FFF2-40B4-BE49-F238E27FC236}">
              <a16:creationId xmlns:a16="http://schemas.microsoft.com/office/drawing/2014/main" id="{00000000-0008-0000-0100-0000D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3" name="Picture 3453" hidden="1">
          <a:extLst>
            <a:ext uri="{FF2B5EF4-FFF2-40B4-BE49-F238E27FC236}">
              <a16:creationId xmlns:a16="http://schemas.microsoft.com/office/drawing/2014/main" id="{00000000-0008-0000-0100-0000D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4" name="Picture 3458" hidden="1">
          <a:extLst>
            <a:ext uri="{FF2B5EF4-FFF2-40B4-BE49-F238E27FC236}">
              <a16:creationId xmlns:a16="http://schemas.microsoft.com/office/drawing/2014/main" id="{00000000-0008-0000-0100-0000D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5" name="Picture 3811" hidden="1">
          <a:extLst>
            <a:ext uri="{FF2B5EF4-FFF2-40B4-BE49-F238E27FC236}">
              <a16:creationId xmlns:a16="http://schemas.microsoft.com/office/drawing/2014/main" id="{00000000-0008-0000-0100-0000D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6" name="Picture 3812" hidden="1">
          <a:extLst>
            <a:ext uri="{FF2B5EF4-FFF2-40B4-BE49-F238E27FC236}">
              <a16:creationId xmlns:a16="http://schemas.microsoft.com/office/drawing/2014/main" id="{00000000-0008-0000-0100-0000D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7" name="Picture 3813" hidden="1">
          <a:extLst>
            <a:ext uri="{FF2B5EF4-FFF2-40B4-BE49-F238E27FC236}">
              <a16:creationId xmlns:a16="http://schemas.microsoft.com/office/drawing/2014/main" id="{00000000-0008-0000-0100-0000D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8" name="Picture 3383" hidden="1">
          <a:extLst>
            <a:ext uri="{FF2B5EF4-FFF2-40B4-BE49-F238E27FC236}">
              <a16:creationId xmlns:a16="http://schemas.microsoft.com/office/drawing/2014/main" id="{00000000-0008-0000-0100-0000D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99" name="Picture 3388" hidden="1">
          <a:extLst>
            <a:ext uri="{FF2B5EF4-FFF2-40B4-BE49-F238E27FC236}">
              <a16:creationId xmlns:a16="http://schemas.microsoft.com/office/drawing/2014/main" id="{00000000-0008-0000-0100-0000E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0" name="Picture 3790" hidden="1">
          <a:extLst>
            <a:ext uri="{FF2B5EF4-FFF2-40B4-BE49-F238E27FC236}">
              <a16:creationId xmlns:a16="http://schemas.microsoft.com/office/drawing/2014/main" id="{00000000-0008-0000-0100-0000E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1" name="Picture 3791" hidden="1">
          <a:extLst>
            <a:ext uri="{FF2B5EF4-FFF2-40B4-BE49-F238E27FC236}">
              <a16:creationId xmlns:a16="http://schemas.microsoft.com/office/drawing/2014/main" id="{00000000-0008-0000-0100-0000E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2" name="Picture 3393" hidden="1">
          <a:extLst>
            <a:ext uri="{FF2B5EF4-FFF2-40B4-BE49-F238E27FC236}">
              <a16:creationId xmlns:a16="http://schemas.microsoft.com/office/drawing/2014/main" id="{00000000-0008-0000-0100-0000E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3" name="Picture 3398" hidden="1">
          <a:extLst>
            <a:ext uri="{FF2B5EF4-FFF2-40B4-BE49-F238E27FC236}">
              <a16:creationId xmlns:a16="http://schemas.microsoft.com/office/drawing/2014/main" id="{00000000-0008-0000-0100-0000E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4" name="Picture 3793" hidden="1">
          <a:extLst>
            <a:ext uri="{FF2B5EF4-FFF2-40B4-BE49-F238E27FC236}">
              <a16:creationId xmlns:a16="http://schemas.microsoft.com/office/drawing/2014/main" id="{00000000-0008-0000-0100-0000E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5" name="Picture 3794" hidden="1">
          <a:extLst>
            <a:ext uri="{FF2B5EF4-FFF2-40B4-BE49-F238E27FC236}">
              <a16:creationId xmlns:a16="http://schemas.microsoft.com/office/drawing/2014/main" id="{00000000-0008-0000-0100-0000E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" name="Picture 3795" hidden="1">
          <a:extLst>
            <a:ext uri="{FF2B5EF4-FFF2-40B4-BE49-F238E27FC236}">
              <a16:creationId xmlns:a16="http://schemas.microsoft.com/office/drawing/2014/main" id="{00000000-0008-0000-0100-0000E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" name="Picture 3423" hidden="1">
          <a:extLst>
            <a:ext uri="{FF2B5EF4-FFF2-40B4-BE49-F238E27FC236}">
              <a16:creationId xmlns:a16="http://schemas.microsoft.com/office/drawing/2014/main" id="{00000000-0008-0000-0100-0000E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" name="Picture 3428" hidden="1">
          <a:extLst>
            <a:ext uri="{FF2B5EF4-FFF2-40B4-BE49-F238E27FC236}">
              <a16:creationId xmlns:a16="http://schemas.microsoft.com/office/drawing/2014/main" id="{00000000-0008-0000-0100-0000E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" name="Picture 3802" hidden="1">
          <a:extLst>
            <a:ext uri="{FF2B5EF4-FFF2-40B4-BE49-F238E27FC236}">
              <a16:creationId xmlns:a16="http://schemas.microsoft.com/office/drawing/2014/main" id="{00000000-0008-0000-0100-0000E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" name="Picture 3803" hidden="1">
          <a:extLst>
            <a:ext uri="{FF2B5EF4-FFF2-40B4-BE49-F238E27FC236}">
              <a16:creationId xmlns:a16="http://schemas.microsoft.com/office/drawing/2014/main" id="{00000000-0008-0000-0100-0000E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" name="Picture 3804" hidden="1">
          <a:extLst>
            <a:ext uri="{FF2B5EF4-FFF2-40B4-BE49-F238E27FC236}">
              <a16:creationId xmlns:a16="http://schemas.microsoft.com/office/drawing/2014/main" id="{00000000-0008-0000-0100-0000E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2" name="Picture 3393" hidden="1">
          <a:extLst>
            <a:ext uri="{FF2B5EF4-FFF2-40B4-BE49-F238E27FC236}">
              <a16:creationId xmlns:a16="http://schemas.microsoft.com/office/drawing/2014/main" id="{00000000-0008-0000-0100-0000E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" name="Picture 3398" hidden="1">
          <a:extLst>
            <a:ext uri="{FF2B5EF4-FFF2-40B4-BE49-F238E27FC236}">
              <a16:creationId xmlns:a16="http://schemas.microsoft.com/office/drawing/2014/main" id="{00000000-0008-0000-0100-0000E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" name="Picture 3793" hidden="1">
          <a:extLst>
            <a:ext uri="{FF2B5EF4-FFF2-40B4-BE49-F238E27FC236}">
              <a16:creationId xmlns:a16="http://schemas.microsoft.com/office/drawing/2014/main" id="{00000000-0008-0000-0100-0000E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" name="Picture 3794" hidden="1">
          <a:extLst>
            <a:ext uri="{FF2B5EF4-FFF2-40B4-BE49-F238E27FC236}">
              <a16:creationId xmlns:a16="http://schemas.microsoft.com/office/drawing/2014/main" id="{00000000-0008-0000-0100-0000F0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" name="Picture 3795" hidden="1">
          <a:extLst>
            <a:ext uri="{FF2B5EF4-FFF2-40B4-BE49-F238E27FC236}">
              <a16:creationId xmlns:a16="http://schemas.microsoft.com/office/drawing/2014/main" id="{00000000-0008-0000-0100-0000F1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7" name="Picture 3423" hidden="1">
          <a:extLst>
            <a:ext uri="{FF2B5EF4-FFF2-40B4-BE49-F238E27FC236}">
              <a16:creationId xmlns:a16="http://schemas.microsoft.com/office/drawing/2014/main" id="{00000000-0008-0000-0100-0000F2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8" name="Picture 3428" hidden="1">
          <a:extLst>
            <a:ext uri="{FF2B5EF4-FFF2-40B4-BE49-F238E27FC236}">
              <a16:creationId xmlns:a16="http://schemas.microsoft.com/office/drawing/2014/main" id="{00000000-0008-0000-0100-0000F3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9" name="Picture 3802" hidden="1">
          <a:extLst>
            <a:ext uri="{FF2B5EF4-FFF2-40B4-BE49-F238E27FC236}">
              <a16:creationId xmlns:a16="http://schemas.microsoft.com/office/drawing/2014/main" id="{00000000-0008-0000-0100-0000F4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" name="Picture 3803" hidden="1">
          <a:extLst>
            <a:ext uri="{FF2B5EF4-FFF2-40B4-BE49-F238E27FC236}">
              <a16:creationId xmlns:a16="http://schemas.microsoft.com/office/drawing/2014/main" id="{00000000-0008-0000-0100-0000F5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" name="Picture 3804" hidden="1">
          <a:extLst>
            <a:ext uri="{FF2B5EF4-FFF2-40B4-BE49-F238E27FC236}">
              <a16:creationId xmlns:a16="http://schemas.microsoft.com/office/drawing/2014/main" id="{00000000-0008-0000-0100-0000F6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" name="Picture 3463" hidden="1">
          <a:extLst>
            <a:ext uri="{FF2B5EF4-FFF2-40B4-BE49-F238E27FC236}">
              <a16:creationId xmlns:a16="http://schemas.microsoft.com/office/drawing/2014/main" id="{00000000-0008-0000-0100-0000F7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" name="Picture 3468" hidden="1">
          <a:extLst>
            <a:ext uri="{FF2B5EF4-FFF2-40B4-BE49-F238E27FC236}">
              <a16:creationId xmlns:a16="http://schemas.microsoft.com/office/drawing/2014/main" id="{00000000-0008-0000-0100-0000F8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4" name="Picture 3814" hidden="1">
          <a:extLst>
            <a:ext uri="{FF2B5EF4-FFF2-40B4-BE49-F238E27FC236}">
              <a16:creationId xmlns:a16="http://schemas.microsoft.com/office/drawing/2014/main" id="{00000000-0008-0000-0100-0000F9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5" name="Picture 3815" hidden="1">
          <a:extLst>
            <a:ext uri="{FF2B5EF4-FFF2-40B4-BE49-F238E27FC236}">
              <a16:creationId xmlns:a16="http://schemas.microsoft.com/office/drawing/2014/main" id="{00000000-0008-0000-0100-0000FA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6" name="Picture 3816" hidden="1">
          <a:extLst>
            <a:ext uri="{FF2B5EF4-FFF2-40B4-BE49-F238E27FC236}">
              <a16:creationId xmlns:a16="http://schemas.microsoft.com/office/drawing/2014/main" id="{00000000-0008-0000-0100-0000FB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7" name="Picture 3453" hidden="1">
          <a:extLst>
            <a:ext uri="{FF2B5EF4-FFF2-40B4-BE49-F238E27FC236}">
              <a16:creationId xmlns:a16="http://schemas.microsoft.com/office/drawing/2014/main" id="{00000000-0008-0000-0100-0000FC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8" name="Picture 3458" hidden="1">
          <a:extLst>
            <a:ext uri="{FF2B5EF4-FFF2-40B4-BE49-F238E27FC236}">
              <a16:creationId xmlns:a16="http://schemas.microsoft.com/office/drawing/2014/main" id="{00000000-0008-0000-0100-0000FD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9" name="Picture 3811" hidden="1">
          <a:extLst>
            <a:ext uri="{FF2B5EF4-FFF2-40B4-BE49-F238E27FC236}">
              <a16:creationId xmlns:a16="http://schemas.microsoft.com/office/drawing/2014/main" id="{00000000-0008-0000-0100-0000FE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0" name="Picture 3812" hidden="1">
          <a:extLst>
            <a:ext uri="{FF2B5EF4-FFF2-40B4-BE49-F238E27FC236}">
              <a16:creationId xmlns:a16="http://schemas.microsoft.com/office/drawing/2014/main" id="{00000000-0008-0000-0100-0000FF00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1" name="Picture 3813" hidden="1">
          <a:extLst>
            <a:ext uri="{FF2B5EF4-FFF2-40B4-BE49-F238E27FC236}">
              <a16:creationId xmlns:a16="http://schemas.microsoft.com/office/drawing/2014/main" id="{00000000-0008-0000-0100-00000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2" name="Picture 3453" hidden="1">
          <a:extLst>
            <a:ext uri="{FF2B5EF4-FFF2-40B4-BE49-F238E27FC236}">
              <a16:creationId xmlns:a16="http://schemas.microsoft.com/office/drawing/2014/main" id="{00000000-0008-0000-0100-00000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3" name="Picture 3458" hidden="1">
          <a:extLst>
            <a:ext uri="{FF2B5EF4-FFF2-40B4-BE49-F238E27FC236}">
              <a16:creationId xmlns:a16="http://schemas.microsoft.com/office/drawing/2014/main" id="{00000000-0008-0000-0100-00000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4" name="Picture 3811" hidden="1">
          <a:extLst>
            <a:ext uri="{FF2B5EF4-FFF2-40B4-BE49-F238E27FC236}">
              <a16:creationId xmlns:a16="http://schemas.microsoft.com/office/drawing/2014/main" id="{00000000-0008-0000-0100-00000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5" name="Picture 3812" hidden="1">
          <a:extLst>
            <a:ext uri="{FF2B5EF4-FFF2-40B4-BE49-F238E27FC236}">
              <a16:creationId xmlns:a16="http://schemas.microsoft.com/office/drawing/2014/main" id="{00000000-0008-0000-0100-00000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6" name="Picture 3813" hidden="1">
          <a:extLst>
            <a:ext uri="{FF2B5EF4-FFF2-40B4-BE49-F238E27FC236}">
              <a16:creationId xmlns:a16="http://schemas.microsoft.com/office/drawing/2014/main" id="{00000000-0008-0000-0100-00000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7" name="Picture 3453" hidden="1">
          <a:extLst>
            <a:ext uri="{FF2B5EF4-FFF2-40B4-BE49-F238E27FC236}">
              <a16:creationId xmlns:a16="http://schemas.microsoft.com/office/drawing/2014/main" id="{00000000-0008-0000-0100-00000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8" name="Picture 3458" hidden="1">
          <a:extLst>
            <a:ext uri="{FF2B5EF4-FFF2-40B4-BE49-F238E27FC236}">
              <a16:creationId xmlns:a16="http://schemas.microsoft.com/office/drawing/2014/main" id="{00000000-0008-0000-0100-00000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39" name="Picture 3811" hidden="1">
          <a:extLst>
            <a:ext uri="{FF2B5EF4-FFF2-40B4-BE49-F238E27FC236}">
              <a16:creationId xmlns:a16="http://schemas.microsoft.com/office/drawing/2014/main" id="{00000000-0008-0000-0100-00000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0" name="Picture 3812" hidden="1">
          <a:extLst>
            <a:ext uri="{FF2B5EF4-FFF2-40B4-BE49-F238E27FC236}">
              <a16:creationId xmlns:a16="http://schemas.microsoft.com/office/drawing/2014/main" id="{00000000-0008-0000-0100-00000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1" name="Picture 3813" hidden="1">
          <a:extLst>
            <a:ext uri="{FF2B5EF4-FFF2-40B4-BE49-F238E27FC236}">
              <a16:creationId xmlns:a16="http://schemas.microsoft.com/office/drawing/2014/main" id="{00000000-0008-0000-0100-00000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2" name="Picture 3453" hidden="1">
          <a:extLst>
            <a:ext uri="{FF2B5EF4-FFF2-40B4-BE49-F238E27FC236}">
              <a16:creationId xmlns:a16="http://schemas.microsoft.com/office/drawing/2014/main" id="{00000000-0008-0000-0100-00000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3" name="Picture 3458" hidden="1">
          <a:extLst>
            <a:ext uri="{FF2B5EF4-FFF2-40B4-BE49-F238E27FC236}">
              <a16:creationId xmlns:a16="http://schemas.microsoft.com/office/drawing/2014/main" id="{00000000-0008-0000-0100-00000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4" name="Picture 3811" hidden="1">
          <a:extLst>
            <a:ext uri="{FF2B5EF4-FFF2-40B4-BE49-F238E27FC236}">
              <a16:creationId xmlns:a16="http://schemas.microsoft.com/office/drawing/2014/main" id="{00000000-0008-0000-0100-00000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5" name="Picture 3812" hidden="1">
          <a:extLst>
            <a:ext uri="{FF2B5EF4-FFF2-40B4-BE49-F238E27FC236}">
              <a16:creationId xmlns:a16="http://schemas.microsoft.com/office/drawing/2014/main" id="{00000000-0008-0000-0100-00000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6" name="Picture 3813" hidden="1">
          <a:extLst>
            <a:ext uri="{FF2B5EF4-FFF2-40B4-BE49-F238E27FC236}">
              <a16:creationId xmlns:a16="http://schemas.microsoft.com/office/drawing/2014/main" id="{00000000-0008-0000-0100-00000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7" name="Picture 3453" hidden="1">
          <a:extLst>
            <a:ext uri="{FF2B5EF4-FFF2-40B4-BE49-F238E27FC236}">
              <a16:creationId xmlns:a16="http://schemas.microsoft.com/office/drawing/2014/main" id="{00000000-0008-0000-0100-00001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8" name="Picture 3458" hidden="1">
          <a:extLst>
            <a:ext uri="{FF2B5EF4-FFF2-40B4-BE49-F238E27FC236}">
              <a16:creationId xmlns:a16="http://schemas.microsoft.com/office/drawing/2014/main" id="{00000000-0008-0000-0100-00001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49" name="Picture 3811" hidden="1">
          <a:extLst>
            <a:ext uri="{FF2B5EF4-FFF2-40B4-BE49-F238E27FC236}">
              <a16:creationId xmlns:a16="http://schemas.microsoft.com/office/drawing/2014/main" id="{00000000-0008-0000-0100-00001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0" name="Picture 3812" hidden="1">
          <a:extLst>
            <a:ext uri="{FF2B5EF4-FFF2-40B4-BE49-F238E27FC236}">
              <a16:creationId xmlns:a16="http://schemas.microsoft.com/office/drawing/2014/main" id="{00000000-0008-0000-0100-00001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1" name="Picture 3813" hidden="1">
          <a:extLst>
            <a:ext uri="{FF2B5EF4-FFF2-40B4-BE49-F238E27FC236}">
              <a16:creationId xmlns:a16="http://schemas.microsoft.com/office/drawing/2014/main" id="{00000000-0008-0000-0100-00001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" name="Picture 3393" hidden="1">
          <a:extLst>
            <a:ext uri="{FF2B5EF4-FFF2-40B4-BE49-F238E27FC236}">
              <a16:creationId xmlns:a16="http://schemas.microsoft.com/office/drawing/2014/main" id="{00000000-0008-0000-0100-00001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" name="Picture 3398" hidden="1">
          <a:extLst>
            <a:ext uri="{FF2B5EF4-FFF2-40B4-BE49-F238E27FC236}">
              <a16:creationId xmlns:a16="http://schemas.microsoft.com/office/drawing/2014/main" id="{00000000-0008-0000-0100-00001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" name="Picture 3793" hidden="1">
          <a:extLst>
            <a:ext uri="{FF2B5EF4-FFF2-40B4-BE49-F238E27FC236}">
              <a16:creationId xmlns:a16="http://schemas.microsoft.com/office/drawing/2014/main" id="{00000000-0008-0000-0100-00001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" name="Picture 3794" hidden="1">
          <a:extLst>
            <a:ext uri="{FF2B5EF4-FFF2-40B4-BE49-F238E27FC236}">
              <a16:creationId xmlns:a16="http://schemas.microsoft.com/office/drawing/2014/main" id="{00000000-0008-0000-0100-00001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" name="Picture 3795" hidden="1">
          <a:extLst>
            <a:ext uri="{FF2B5EF4-FFF2-40B4-BE49-F238E27FC236}">
              <a16:creationId xmlns:a16="http://schemas.microsoft.com/office/drawing/2014/main" id="{00000000-0008-0000-0100-00001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" name="Picture 3423" hidden="1">
          <a:extLst>
            <a:ext uri="{FF2B5EF4-FFF2-40B4-BE49-F238E27FC236}">
              <a16:creationId xmlns:a16="http://schemas.microsoft.com/office/drawing/2014/main" id="{00000000-0008-0000-0100-00001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" name="Picture 3428" hidden="1">
          <a:extLst>
            <a:ext uri="{FF2B5EF4-FFF2-40B4-BE49-F238E27FC236}">
              <a16:creationId xmlns:a16="http://schemas.microsoft.com/office/drawing/2014/main" id="{00000000-0008-0000-0100-00001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9" name="Picture 3802" hidden="1">
          <a:extLst>
            <a:ext uri="{FF2B5EF4-FFF2-40B4-BE49-F238E27FC236}">
              <a16:creationId xmlns:a16="http://schemas.microsoft.com/office/drawing/2014/main" id="{00000000-0008-0000-0100-00001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0" name="Picture 3803" hidden="1">
          <a:extLst>
            <a:ext uri="{FF2B5EF4-FFF2-40B4-BE49-F238E27FC236}">
              <a16:creationId xmlns:a16="http://schemas.microsoft.com/office/drawing/2014/main" id="{00000000-0008-0000-0100-00001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1" name="Picture 3804" hidden="1">
          <a:extLst>
            <a:ext uri="{FF2B5EF4-FFF2-40B4-BE49-F238E27FC236}">
              <a16:creationId xmlns:a16="http://schemas.microsoft.com/office/drawing/2014/main" id="{00000000-0008-0000-0100-00001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2" name="Picture 3463" hidden="1">
          <a:extLst>
            <a:ext uri="{FF2B5EF4-FFF2-40B4-BE49-F238E27FC236}">
              <a16:creationId xmlns:a16="http://schemas.microsoft.com/office/drawing/2014/main" id="{00000000-0008-0000-0100-00001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" name="Picture 3468" hidden="1">
          <a:extLst>
            <a:ext uri="{FF2B5EF4-FFF2-40B4-BE49-F238E27FC236}">
              <a16:creationId xmlns:a16="http://schemas.microsoft.com/office/drawing/2014/main" id="{00000000-0008-0000-0100-00002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" name="Picture 3814" hidden="1">
          <a:extLst>
            <a:ext uri="{FF2B5EF4-FFF2-40B4-BE49-F238E27FC236}">
              <a16:creationId xmlns:a16="http://schemas.microsoft.com/office/drawing/2014/main" id="{00000000-0008-0000-0100-00002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" name="Picture 3815" hidden="1">
          <a:extLst>
            <a:ext uri="{FF2B5EF4-FFF2-40B4-BE49-F238E27FC236}">
              <a16:creationId xmlns:a16="http://schemas.microsoft.com/office/drawing/2014/main" id="{00000000-0008-0000-0100-00002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" name="Picture 3453" hidden="1">
          <a:extLst>
            <a:ext uri="{FF2B5EF4-FFF2-40B4-BE49-F238E27FC236}">
              <a16:creationId xmlns:a16="http://schemas.microsoft.com/office/drawing/2014/main" id="{00000000-0008-0000-0100-00002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7" name="Picture 3458" hidden="1">
          <a:extLst>
            <a:ext uri="{FF2B5EF4-FFF2-40B4-BE49-F238E27FC236}">
              <a16:creationId xmlns:a16="http://schemas.microsoft.com/office/drawing/2014/main" id="{00000000-0008-0000-0100-00002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8" name="Picture 3811" hidden="1">
          <a:extLst>
            <a:ext uri="{FF2B5EF4-FFF2-40B4-BE49-F238E27FC236}">
              <a16:creationId xmlns:a16="http://schemas.microsoft.com/office/drawing/2014/main" id="{00000000-0008-0000-0100-00002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9" name="Picture 3812" hidden="1">
          <a:extLst>
            <a:ext uri="{FF2B5EF4-FFF2-40B4-BE49-F238E27FC236}">
              <a16:creationId xmlns:a16="http://schemas.microsoft.com/office/drawing/2014/main" id="{00000000-0008-0000-0100-00002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0" name="Picture 3813" hidden="1">
          <a:extLst>
            <a:ext uri="{FF2B5EF4-FFF2-40B4-BE49-F238E27FC236}">
              <a16:creationId xmlns:a16="http://schemas.microsoft.com/office/drawing/2014/main" id="{00000000-0008-0000-0100-00002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" name="Picture 3453" hidden="1">
          <a:extLst>
            <a:ext uri="{FF2B5EF4-FFF2-40B4-BE49-F238E27FC236}">
              <a16:creationId xmlns:a16="http://schemas.microsoft.com/office/drawing/2014/main" id="{00000000-0008-0000-0100-00002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" name="Picture 3458" hidden="1">
          <a:extLst>
            <a:ext uri="{FF2B5EF4-FFF2-40B4-BE49-F238E27FC236}">
              <a16:creationId xmlns:a16="http://schemas.microsoft.com/office/drawing/2014/main" id="{00000000-0008-0000-0100-00002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" name="Picture 3811" hidden="1">
          <a:extLst>
            <a:ext uri="{FF2B5EF4-FFF2-40B4-BE49-F238E27FC236}">
              <a16:creationId xmlns:a16="http://schemas.microsoft.com/office/drawing/2014/main" id="{00000000-0008-0000-0100-00002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" name="Picture 3812" hidden="1">
          <a:extLst>
            <a:ext uri="{FF2B5EF4-FFF2-40B4-BE49-F238E27FC236}">
              <a16:creationId xmlns:a16="http://schemas.microsoft.com/office/drawing/2014/main" id="{00000000-0008-0000-0100-00002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5" name="Picture 3813" hidden="1">
          <a:extLst>
            <a:ext uri="{FF2B5EF4-FFF2-40B4-BE49-F238E27FC236}">
              <a16:creationId xmlns:a16="http://schemas.microsoft.com/office/drawing/2014/main" id="{00000000-0008-0000-0100-00002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6" name="Picture 3453" hidden="1">
          <a:extLst>
            <a:ext uri="{FF2B5EF4-FFF2-40B4-BE49-F238E27FC236}">
              <a16:creationId xmlns:a16="http://schemas.microsoft.com/office/drawing/2014/main" id="{00000000-0008-0000-0100-00002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7" name="Picture 3458" hidden="1">
          <a:extLst>
            <a:ext uri="{FF2B5EF4-FFF2-40B4-BE49-F238E27FC236}">
              <a16:creationId xmlns:a16="http://schemas.microsoft.com/office/drawing/2014/main" id="{00000000-0008-0000-0100-00002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8" name="Picture 3811" hidden="1">
          <a:extLst>
            <a:ext uri="{FF2B5EF4-FFF2-40B4-BE49-F238E27FC236}">
              <a16:creationId xmlns:a16="http://schemas.microsoft.com/office/drawing/2014/main" id="{00000000-0008-0000-0100-00002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9" name="Picture 3812" hidden="1">
          <a:extLst>
            <a:ext uri="{FF2B5EF4-FFF2-40B4-BE49-F238E27FC236}">
              <a16:creationId xmlns:a16="http://schemas.microsoft.com/office/drawing/2014/main" id="{00000000-0008-0000-0100-00003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0" name="Picture 3813" hidden="1">
          <a:extLst>
            <a:ext uri="{FF2B5EF4-FFF2-40B4-BE49-F238E27FC236}">
              <a16:creationId xmlns:a16="http://schemas.microsoft.com/office/drawing/2014/main" id="{00000000-0008-0000-0100-00003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1" name="Picture 3453" hidden="1">
          <a:extLst>
            <a:ext uri="{FF2B5EF4-FFF2-40B4-BE49-F238E27FC236}">
              <a16:creationId xmlns:a16="http://schemas.microsoft.com/office/drawing/2014/main" id="{00000000-0008-0000-0100-00003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2" name="Picture 3458" hidden="1">
          <a:extLst>
            <a:ext uri="{FF2B5EF4-FFF2-40B4-BE49-F238E27FC236}">
              <a16:creationId xmlns:a16="http://schemas.microsoft.com/office/drawing/2014/main" id="{00000000-0008-0000-0100-00003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3" name="Picture 3811" hidden="1">
          <a:extLst>
            <a:ext uri="{FF2B5EF4-FFF2-40B4-BE49-F238E27FC236}">
              <a16:creationId xmlns:a16="http://schemas.microsoft.com/office/drawing/2014/main" id="{00000000-0008-0000-0100-00003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4" name="Picture 3812" hidden="1">
          <a:extLst>
            <a:ext uri="{FF2B5EF4-FFF2-40B4-BE49-F238E27FC236}">
              <a16:creationId xmlns:a16="http://schemas.microsoft.com/office/drawing/2014/main" id="{00000000-0008-0000-0100-00003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5" name="Picture 3813" hidden="1">
          <a:extLst>
            <a:ext uri="{FF2B5EF4-FFF2-40B4-BE49-F238E27FC236}">
              <a16:creationId xmlns:a16="http://schemas.microsoft.com/office/drawing/2014/main" id="{00000000-0008-0000-0100-00003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6" name="Picture 3453" hidden="1">
          <a:extLst>
            <a:ext uri="{FF2B5EF4-FFF2-40B4-BE49-F238E27FC236}">
              <a16:creationId xmlns:a16="http://schemas.microsoft.com/office/drawing/2014/main" id="{00000000-0008-0000-0100-00003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7" name="Picture 3458" hidden="1">
          <a:extLst>
            <a:ext uri="{FF2B5EF4-FFF2-40B4-BE49-F238E27FC236}">
              <a16:creationId xmlns:a16="http://schemas.microsoft.com/office/drawing/2014/main" id="{00000000-0008-0000-0100-00003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88" name="Picture 3811" hidden="1">
          <a:extLst>
            <a:ext uri="{FF2B5EF4-FFF2-40B4-BE49-F238E27FC236}">
              <a16:creationId xmlns:a16="http://schemas.microsoft.com/office/drawing/2014/main" id="{00000000-0008-0000-0100-00003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89" name="Picture 3393" hidden="1">
          <a:extLst>
            <a:ext uri="{FF2B5EF4-FFF2-40B4-BE49-F238E27FC236}">
              <a16:creationId xmlns:a16="http://schemas.microsoft.com/office/drawing/2014/main" id="{00000000-0008-0000-0100-00003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0" name="Picture 3398" hidden="1">
          <a:extLst>
            <a:ext uri="{FF2B5EF4-FFF2-40B4-BE49-F238E27FC236}">
              <a16:creationId xmlns:a16="http://schemas.microsoft.com/office/drawing/2014/main" id="{00000000-0008-0000-0100-00003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1" name="Picture 3793" hidden="1">
          <a:extLst>
            <a:ext uri="{FF2B5EF4-FFF2-40B4-BE49-F238E27FC236}">
              <a16:creationId xmlns:a16="http://schemas.microsoft.com/office/drawing/2014/main" id="{00000000-0008-0000-0100-00003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2" name="Picture 3794" hidden="1">
          <a:extLst>
            <a:ext uri="{FF2B5EF4-FFF2-40B4-BE49-F238E27FC236}">
              <a16:creationId xmlns:a16="http://schemas.microsoft.com/office/drawing/2014/main" id="{00000000-0008-0000-0100-00003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3" name="Picture 3795" hidden="1">
          <a:extLst>
            <a:ext uri="{FF2B5EF4-FFF2-40B4-BE49-F238E27FC236}">
              <a16:creationId xmlns:a16="http://schemas.microsoft.com/office/drawing/2014/main" id="{00000000-0008-0000-0100-00003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4" name="Picture 3423" hidden="1">
          <a:extLst>
            <a:ext uri="{FF2B5EF4-FFF2-40B4-BE49-F238E27FC236}">
              <a16:creationId xmlns:a16="http://schemas.microsoft.com/office/drawing/2014/main" id="{00000000-0008-0000-0100-00003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5" name="Picture 3428" hidden="1">
          <a:extLst>
            <a:ext uri="{FF2B5EF4-FFF2-40B4-BE49-F238E27FC236}">
              <a16:creationId xmlns:a16="http://schemas.microsoft.com/office/drawing/2014/main" id="{00000000-0008-0000-0100-00004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6" name="Picture 3803" hidden="1">
          <a:extLst>
            <a:ext uri="{FF2B5EF4-FFF2-40B4-BE49-F238E27FC236}">
              <a16:creationId xmlns:a16="http://schemas.microsoft.com/office/drawing/2014/main" id="{00000000-0008-0000-0100-00004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7" name="Picture 3463" hidden="1">
          <a:extLst>
            <a:ext uri="{FF2B5EF4-FFF2-40B4-BE49-F238E27FC236}">
              <a16:creationId xmlns:a16="http://schemas.microsoft.com/office/drawing/2014/main" id="{00000000-0008-0000-0100-00004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8" name="Picture 3468" hidden="1">
          <a:extLst>
            <a:ext uri="{FF2B5EF4-FFF2-40B4-BE49-F238E27FC236}">
              <a16:creationId xmlns:a16="http://schemas.microsoft.com/office/drawing/2014/main" id="{00000000-0008-0000-0100-00004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99" name="Picture 3814" hidden="1">
          <a:extLst>
            <a:ext uri="{FF2B5EF4-FFF2-40B4-BE49-F238E27FC236}">
              <a16:creationId xmlns:a16="http://schemas.microsoft.com/office/drawing/2014/main" id="{00000000-0008-0000-0100-00004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0" name="Picture 3815" hidden="1">
          <a:extLst>
            <a:ext uri="{FF2B5EF4-FFF2-40B4-BE49-F238E27FC236}">
              <a16:creationId xmlns:a16="http://schemas.microsoft.com/office/drawing/2014/main" id="{00000000-0008-0000-0100-00004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1" name="Picture 3816" hidden="1">
          <a:extLst>
            <a:ext uri="{FF2B5EF4-FFF2-40B4-BE49-F238E27FC236}">
              <a16:creationId xmlns:a16="http://schemas.microsoft.com/office/drawing/2014/main" id="{00000000-0008-0000-0100-00004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2" name="Picture 3453" hidden="1">
          <a:extLst>
            <a:ext uri="{FF2B5EF4-FFF2-40B4-BE49-F238E27FC236}">
              <a16:creationId xmlns:a16="http://schemas.microsoft.com/office/drawing/2014/main" id="{00000000-0008-0000-0100-00004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3" name="Picture 3458" hidden="1">
          <a:extLst>
            <a:ext uri="{FF2B5EF4-FFF2-40B4-BE49-F238E27FC236}">
              <a16:creationId xmlns:a16="http://schemas.microsoft.com/office/drawing/2014/main" id="{00000000-0008-0000-0100-00004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4" name="Picture 3811" hidden="1">
          <a:extLst>
            <a:ext uri="{FF2B5EF4-FFF2-40B4-BE49-F238E27FC236}">
              <a16:creationId xmlns:a16="http://schemas.microsoft.com/office/drawing/2014/main" id="{00000000-0008-0000-0100-00004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5" name="Picture 3812" hidden="1">
          <a:extLst>
            <a:ext uri="{FF2B5EF4-FFF2-40B4-BE49-F238E27FC236}">
              <a16:creationId xmlns:a16="http://schemas.microsoft.com/office/drawing/2014/main" id="{00000000-0008-0000-0100-00004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6" name="Picture 3813" hidden="1">
          <a:extLst>
            <a:ext uri="{FF2B5EF4-FFF2-40B4-BE49-F238E27FC236}">
              <a16:creationId xmlns:a16="http://schemas.microsoft.com/office/drawing/2014/main" id="{00000000-0008-0000-0100-00004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7" name="Picture 3453" hidden="1">
          <a:extLst>
            <a:ext uri="{FF2B5EF4-FFF2-40B4-BE49-F238E27FC236}">
              <a16:creationId xmlns:a16="http://schemas.microsoft.com/office/drawing/2014/main" id="{00000000-0008-0000-0100-00004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8" name="Picture 3458" hidden="1">
          <a:extLst>
            <a:ext uri="{FF2B5EF4-FFF2-40B4-BE49-F238E27FC236}">
              <a16:creationId xmlns:a16="http://schemas.microsoft.com/office/drawing/2014/main" id="{00000000-0008-0000-0100-00004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09" name="Picture 3811" hidden="1">
          <a:extLst>
            <a:ext uri="{FF2B5EF4-FFF2-40B4-BE49-F238E27FC236}">
              <a16:creationId xmlns:a16="http://schemas.microsoft.com/office/drawing/2014/main" id="{00000000-0008-0000-0100-00004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0" name="Picture 3812" hidden="1">
          <a:extLst>
            <a:ext uri="{FF2B5EF4-FFF2-40B4-BE49-F238E27FC236}">
              <a16:creationId xmlns:a16="http://schemas.microsoft.com/office/drawing/2014/main" id="{00000000-0008-0000-0100-00004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1" name="Picture 3813" hidden="1">
          <a:extLst>
            <a:ext uri="{FF2B5EF4-FFF2-40B4-BE49-F238E27FC236}">
              <a16:creationId xmlns:a16="http://schemas.microsoft.com/office/drawing/2014/main" id="{00000000-0008-0000-0100-00005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2" name="Picture 3453" hidden="1">
          <a:extLst>
            <a:ext uri="{FF2B5EF4-FFF2-40B4-BE49-F238E27FC236}">
              <a16:creationId xmlns:a16="http://schemas.microsoft.com/office/drawing/2014/main" id="{00000000-0008-0000-0100-00005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3" name="Picture 3458" hidden="1">
          <a:extLst>
            <a:ext uri="{FF2B5EF4-FFF2-40B4-BE49-F238E27FC236}">
              <a16:creationId xmlns:a16="http://schemas.microsoft.com/office/drawing/2014/main" id="{00000000-0008-0000-0100-00005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4" name="Picture 3811" hidden="1">
          <a:extLst>
            <a:ext uri="{FF2B5EF4-FFF2-40B4-BE49-F238E27FC236}">
              <a16:creationId xmlns:a16="http://schemas.microsoft.com/office/drawing/2014/main" id="{00000000-0008-0000-0100-00005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5" name="Picture 3812" hidden="1">
          <a:extLst>
            <a:ext uri="{FF2B5EF4-FFF2-40B4-BE49-F238E27FC236}">
              <a16:creationId xmlns:a16="http://schemas.microsoft.com/office/drawing/2014/main" id="{00000000-0008-0000-0100-00005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6" name="Picture 3813" hidden="1">
          <a:extLst>
            <a:ext uri="{FF2B5EF4-FFF2-40B4-BE49-F238E27FC236}">
              <a16:creationId xmlns:a16="http://schemas.microsoft.com/office/drawing/2014/main" id="{00000000-0008-0000-0100-00005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7" name="Picture 3453" hidden="1">
          <a:extLst>
            <a:ext uri="{FF2B5EF4-FFF2-40B4-BE49-F238E27FC236}">
              <a16:creationId xmlns:a16="http://schemas.microsoft.com/office/drawing/2014/main" id="{00000000-0008-0000-0100-00005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8" name="Picture 3458" hidden="1">
          <a:extLst>
            <a:ext uri="{FF2B5EF4-FFF2-40B4-BE49-F238E27FC236}">
              <a16:creationId xmlns:a16="http://schemas.microsoft.com/office/drawing/2014/main" id="{00000000-0008-0000-0100-00005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19" name="Picture 3811" hidden="1">
          <a:extLst>
            <a:ext uri="{FF2B5EF4-FFF2-40B4-BE49-F238E27FC236}">
              <a16:creationId xmlns:a16="http://schemas.microsoft.com/office/drawing/2014/main" id="{00000000-0008-0000-0100-00005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0" name="Picture 3812" hidden="1">
          <a:extLst>
            <a:ext uri="{FF2B5EF4-FFF2-40B4-BE49-F238E27FC236}">
              <a16:creationId xmlns:a16="http://schemas.microsoft.com/office/drawing/2014/main" id="{00000000-0008-0000-0100-00005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1" name="Picture 3813" hidden="1">
          <a:extLst>
            <a:ext uri="{FF2B5EF4-FFF2-40B4-BE49-F238E27FC236}">
              <a16:creationId xmlns:a16="http://schemas.microsoft.com/office/drawing/2014/main" id="{00000000-0008-0000-0100-00005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2" name="Picture 3453" hidden="1">
          <a:extLst>
            <a:ext uri="{FF2B5EF4-FFF2-40B4-BE49-F238E27FC236}">
              <a16:creationId xmlns:a16="http://schemas.microsoft.com/office/drawing/2014/main" id="{00000000-0008-0000-0100-00005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3" name="Picture 3458" hidden="1">
          <a:extLst>
            <a:ext uri="{FF2B5EF4-FFF2-40B4-BE49-F238E27FC236}">
              <a16:creationId xmlns:a16="http://schemas.microsoft.com/office/drawing/2014/main" id="{00000000-0008-0000-0100-00005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4" name="Picture 3811" hidden="1">
          <a:extLst>
            <a:ext uri="{FF2B5EF4-FFF2-40B4-BE49-F238E27FC236}">
              <a16:creationId xmlns:a16="http://schemas.microsoft.com/office/drawing/2014/main" id="{00000000-0008-0000-0100-00005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5" name="Picture 3812" hidden="1">
          <a:extLst>
            <a:ext uri="{FF2B5EF4-FFF2-40B4-BE49-F238E27FC236}">
              <a16:creationId xmlns:a16="http://schemas.microsoft.com/office/drawing/2014/main" id="{00000000-0008-0000-0100-00005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6" name="Picture 3813" hidden="1">
          <a:extLst>
            <a:ext uri="{FF2B5EF4-FFF2-40B4-BE49-F238E27FC236}">
              <a16:creationId xmlns:a16="http://schemas.microsoft.com/office/drawing/2014/main" id="{00000000-0008-0000-0100-00005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7" name="Picture 3383" hidden="1">
          <a:extLst>
            <a:ext uri="{FF2B5EF4-FFF2-40B4-BE49-F238E27FC236}">
              <a16:creationId xmlns:a16="http://schemas.microsoft.com/office/drawing/2014/main" id="{00000000-0008-0000-0100-00006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8" name="Picture 3388" hidden="1">
          <a:extLst>
            <a:ext uri="{FF2B5EF4-FFF2-40B4-BE49-F238E27FC236}">
              <a16:creationId xmlns:a16="http://schemas.microsoft.com/office/drawing/2014/main" id="{00000000-0008-0000-0100-00006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29" name="Picture 3790" hidden="1">
          <a:extLst>
            <a:ext uri="{FF2B5EF4-FFF2-40B4-BE49-F238E27FC236}">
              <a16:creationId xmlns:a16="http://schemas.microsoft.com/office/drawing/2014/main" id="{00000000-0008-0000-0100-00006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430" name="Picture 3791" hidden="1">
          <a:extLst>
            <a:ext uri="{FF2B5EF4-FFF2-40B4-BE49-F238E27FC236}">
              <a16:creationId xmlns:a16="http://schemas.microsoft.com/office/drawing/2014/main" id="{00000000-0008-0000-0100-00006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1" name="Picture 3393" hidden="1">
          <a:extLst>
            <a:ext uri="{FF2B5EF4-FFF2-40B4-BE49-F238E27FC236}">
              <a16:creationId xmlns:a16="http://schemas.microsoft.com/office/drawing/2014/main" id="{00000000-0008-0000-0100-00006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2" name="Picture 3398" hidden="1">
          <a:extLst>
            <a:ext uri="{FF2B5EF4-FFF2-40B4-BE49-F238E27FC236}">
              <a16:creationId xmlns:a16="http://schemas.microsoft.com/office/drawing/2014/main" id="{00000000-0008-0000-0100-00006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3" name="Picture 3793" hidden="1">
          <a:extLst>
            <a:ext uri="{FF2B5EF4-FFF2-40B4-BE49-F238E27FC236}">
              <a16:creationId xmlns:a16="http://schemas.microsoft.com/office/drawing/2014/main" id="{00000000-0008-0000-0100-00006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4" name="Picture 3794" hidden="1">
          <a:extLst>
            <a:ext uri="{FF2B5EF4-FFF2-40B4-BE49-F238E27FC236}">
              <a16:creationId xmlns:a16="http://schemas.microsoft.com/office/drawing/2014/main" id="{00000000-0008-0000-0100-00006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5" name="Picture 3795" hidden="1">
          <a:extLst>
            <a:ext uri="{FF2B5EF4-FFF2-40B4-BE49-F238E27FC236}">
              <a16:creationId xmlns:a16="http://schemas.microsoft.com/office/drawing/2014/main" id="{00000000-0008-0000-0100-00006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6" name="Picture 3423" hidden="1">
          <a:extLst>
            <a:ext uri="{FF2B5EF4-FFF2-40B4-BE49-F238E27FC236}">
              <a16:creationId xmlns:a16="http://schemas.microsoft.com/office/drawing/2014/main" id="{00000000-0008-0000-0100-00006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7" name="Picture 3428" hidden="1">
          <a:extLst>
            <a:ext uri="{FF2B5EF4-FFF2-40B4-BE49-F238E27FC236}">
              <a16:creationId xmlns:a16="http://schemas.microsoft.com/office/drawing/2014/main" id="{00000000-0008-0000-0100-00006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8" name="Picture 3802" hidden="1">
          <a:extLst>
            <a:ext uri="{FF2B5EF4-FFF2-40B4-BE49-F238E27FC236}">
              <a16:creationId xmlns:a16="http://schemas.microsoft.com/office/drawing/2014/main" id="{00000000-0008-0000-0100-00006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39" name="Picture 3803" hidden="1">
          <a:extLst>
            <a:ext uri="{FF2B5EF4-FFF2-40B4-BE49-F238E27FC236}">
              <a16:creationId xmlns:a16="http://schemas.microsoft.com/office/drawing/2014/main" id="{00000000-0008-0000-0100-00006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0" name="Picture 3804" hidden="1">
          <a:extLst>
            <a:ext uri="{FF2B5EF4-FFF2-40B4-BE49-F238E27FC236}">
              <a16:creationId xmlns:a16="http://schemas.microsoft.com/office/drawing/2014/main" id="{00000000-0008-0000-0100-00006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1" name="Picture 3463" hidden="1">
          <a:extLst>
            <a:ext uri="{FF2B5EF4-FFF2-40B4-BE49-F238E27FC236}">
              <a16:creationId xmlns:a16="http://schemas.microsoft.com/office/drawing/2014/main" id="{00000000-0008-0000-0100-00006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2" name="Picture 3468" hidden="1">
          <a:extLst>
            <a:ext uri="{FF2B5EF4-FFF2-40B4-BE49-F238E27FC236}">
              <a16:creationId xmlns:a16="http://schemas.microsoft.com/office/drawing/2014/main" id="{00000000-0008-0000-0100-00006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3" name="Picture 3814" hidden="1">
          <a:extLst>
            <a:ext uri="{FF2B5EF4-FFF2-40B4-BE49-F238E27FC236}">
              <a16:creationId xmlns:a16="http://schemas.microsoft.com/office/drawing/2014/main" id="{00000000-0008-0000-0100-00007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4" name="Picture 3815" hidden="1">
          <a:extLst>
            <a:ext uri="{FF2B5EF4-FFF2-40B4-BE49-F238E27FC236}">
              <a16:creationId xmlns:a16="http://schemas.microsoft.com/office/drawing/2014/main" id="{00000000-0008-0000-0100-00007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5" name="Picture 3816" hidden="1">
          <a:extLst>
            <a:ext uri="{FF2B5EF4-FFF2-40B4-BE49-F238E27FC236}">
              <a16:creationId xmlns:a16="http://schemas.microsoft.com/office/drawing/2014/main" id="{00000000-0008-0000-0100-00007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6" name="Picture 3453" hidden="1">
          <a:extLst>
            <a:ext uri="{FF2B5EF4-FFF2-40B4-BE49-F238E27FC236}">
              <a16:creationId xmlns:a16="http://schemas.microsoft.com/office/drawing/2014/main" id="{00000000-0008-0000-0100-00007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7" name="Picture 3458" hidden="1">
          <a:extLst>
            <a:ext uri="{FF2B5EF4-FFF2-40B4-BE49-F238E27FC236}">
              <a16:creationId xmlns:a16="http://schemas.microsoft.com/office/drawing/2014/main" id="{00000000-0008-0000-0100-00007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8" name="Picture 3811" hidden="1">
          <a:extLst>
            <a:ext uri="{FF2B5EF4-FFF2-40B4-BE49-F238E27FC236}">
              <a16:creationId xmlns:a16="http://schemas.microsoft.com/office/drawing/2014/main" id="{00000000-0008-0000-0100-00007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49" name="Picture 3812" hidden="1">
          <a:extLst>
            <a:ext uri="{FF2B5EF4-FFF2-40B4-BE49-F238E27FC236}">
              <a16:creationId xmlns:a16="http://schemas.microsoft.com/office/drawing/2014/main" id="{00000000-0008-0000-0100-00007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0" name="Picture 3813" hidden="1">
          <a:extLst>
            <a:ext uri="{FF2B5EF4-FFF2-40B4-BE49-F238E27FC236}">
              <a16:creationId xmlns:a16="http://schemas.microsoft.com/office/drawing/2014/main" id="{00000000-0008-0000-0100-00007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1" name="Picture 3453" hidden="1">
          <a:extLst>
            <a:ext uri="{FF2B5EF4-FFF2-40B4-BE49-F238E27FC236}">
              <a16:creationId xmlns:a16="http://schemas.microsoft.com/office/drawing/2014/main" id="{00000000-0008-0000-0100-00007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2" name="Picture 3458" hidden="1">
          <a:extLst>
            <a:ext uri="{FF2B5EF4-FFF2-40B4-BE49-F238E27FC236}">
              <a16:creationId xmlns:a16="http://schemas.microsoft.com/office/drawing/2014/main" id="{00000000-0008-0000-0100-00007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3" name="Picture 3811" hidden="1">
          <a:extLst>
            <a:ext uri="{FF2B5EF4-FFF2-40B4-BE49-F238E27FC236}">
              <a16:creationId xmlns:a16="http://schemas.microsoft.com/office/drawing/2014/main" id="{00000000-0008-0000-0100-00007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4" name="Picture 3812" hidden="1">
          <a:extLst>
            <a:ext uri="{FF2B5EF4-FFF2-40B4-BE49-F238E27FC236}">
              <a16:creationId xmlns:a16="http://schemas.microsoft.com/office/drawing/2014/main" id="{00000000-0008-0000-0100-00007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5" name="Picture 3813" hidden="1">
          <a:extLst>
            <a:ext uri="{FF2B5EF4-FFF2-40B4-BE49-F238E27FC236}">
              <a16:creationId xmlns:a16="http://schemas.microsoft.com/office/drawing/2014/main" id="{00000000-0008-0000-0100-00007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6" name="Picture 3453" hidden="1">
          <a:extLst>
            <a:ext uri="{FF2B5EF4-FFF2-40B4-BE49-F238E27FC236}">
              <a16:creationId xmlns:a16="http://schemas.microsoft.com/office/drawing/2014/main" id="{00000000-0008-0000-0100-00007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7" name="Picture 3458" hidden="1">
          <a:extLst>
            <a:ext uri="{FF2B5EF4-FFF2-40B4-BE49-F238E27FC236}">
              <a16:creationId xmlns:a16="http://schemas.microsoft.com/office/drawing/2014/main" id="{00000000-0008-0000-0100-00007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8" name="Picture 3811" hidden="1">
          <a:extLst>
            <a:ext uri="{FF2B5EF4-FFF2-40B4-BE49-F238E27FC236}">
              <a16:creationId xmlns:a16="http://schemas.microsoft.com/office/drawing/2014/main" id="{00000000-0008-0000-0100-00007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59" name="Picture 3812" hidden="1">
          <a:extLst>
            <a:ext uri="{FF2B5EF4-FFF2-40B4-BE49-F238E27FC236}">
              <a16:creationId xmlns:a16="http://schemas.microsoft.com/office/drawing/2014/main" id="{00000000-0008-0000-0100-00008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0" name="Picture 3813" hidden="1">
          <a:extLst>
            <a:ext uri="{FF2B5EF4-FFF2-40B4-BE49-F238E27FC236}">
              <a16:creationId xmlns:a16="http://schemas.microsoft.com/office/drawing/2014/main" id="{00000000-0008-0000-0100-00008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1" name="Picture 3453" hidden="1">
          <a:extLst>
            <a:ext uri="{FF2B5EF4-FFF2-40B4-BE49-F238E27FC236}">
              <a16:creationId xmlns:a16="http://schemas.microsoft.com/office/drawing/2014/main" id="{00000000-0008-0000-0100-00008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2" name="Picture 3458" hidden="1">
          <a:extLst>
            <a:ext uri="{FF2B5EF4-FFF2-40B4-BE49-F238E27FC236}">
              <a16:creationId xmlns:a16="http://schemas.microsoft.com/office/drawing/2014/main" id="{00000000-0008-0000-0100-00008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3" name="Picture 3811" hidden="1">
          <a:extLst>
            <a:ext uri="{FF2B5EF4-FFF2-40B4-BE49-F238E27FC236}">
              <a16:creationId xmlns:a16="http://schemas.microsoft.com/office/drawing/2014/main" id="{00000000-0008-0000-0100-00008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4" name="Picture 3812" hidden="1">
          <a:extLst>
            <a:ext uri="{FF2B5EF4-FFF2-40B4-BE49-F238E27FC236}">
              <a16:creationId xmlns:a16="http://schemas.microsoft.com/office/drawing/2014/main" id="{00000000-0008-0000-0100-00008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5" name="Picture 3813" hidden="1">
          <a:extLst>
            <a:ext uri="{FF2B5EF4-FFF2-40B4-BE49-F238E27FC236}">
              <a16:creationId xmlns:a16="http://schemas.microsoft.com/office/drawing/2014/main" id="{00000000-0008-0000-0100-00008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6" name="Picture 3453" hidden="1">
          <a:extLst>
            <a:ext uri="{FF2B5EF4-FFF2-40B4-BE49-F238E27FC236}">
              <a16:creationId xmlns:a16="http://schemas.microsoft.com/office/drawing/2014/main" id="{00000000-0008-0000-0100-00008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7" name="Picture 3458" hidden="1">
          <a:extLst>
            <a:ext uri="{FF2B5EF4-FFF2-40B4-BE49-F238E27FC236}">
              <a16:creationId xmlns:a16="http://schemas.microsoft.com/office/drawing/2014/main" id="{00000000-0008-0000-0100-00008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468" name="Picture 3811" hidden="1">
          <a:extLst>
            <a:ext uri="{FF2B5EF4-FFF2-40B4-BE49-F238E27FC236}">
              <a16:creationId xmlns:a16="http://schemas.microsoft.com/office/drawing/2014/main" id="{00000000-0008-0000-0100-00008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69" name="Picture 3393" hidden="1">
          <a:extLst>
            <a:ext uri="{FF2B5EF4-FFF2-40B4-BE49-F238E27FC236}">
              <a16:creationId xmlns:a16="http://schemas.microsoft.com/office/drawing/2014/main" id="{00000000-0008-0000-0100-00008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0" name="Picture 3398" hidden="1">
          <a:extLst>
            <a:ext uri="{FF2B5EF4-FFF2-40B4-BE49-F238E27FC236}">
              <a16:creationId xmlns:a16="http://schemas.microsoft.com/office/drawing/2014/main" id="{00000000-0008-0000-0100-00008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1" name="Picture 3793" hidden="1">
          <a:extLst>
            <a:ext uri="{FF2B5EF4-FFF2-40B4-BE49-F238E27FC236}">
              <a16:creationId xmlns:a16="http://schemas.microsoft.com/office/drawing/2014/main" id="{00000000-0008-0000-0100-00008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2" name="Picture 3794" hidden="1">
          <a:extLst>
            <a:ext uri="{FF2B5EF4-FFF2-40B4-BE49-F238E27FC236}">
              <a16:creationId xmlns:a16="http://schemas.microsoft.com/office/drawing/2014/main" id="{00000000-0008-0000-0100-00008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3" name="Picture 3795" hidden="1">
          <a:extLst>
            <a:ext uri="{FF2B5EF4-FFF2-40B4-BE49-F238E27FC236}">
              <a16:creationId xmlns:a16="http://schemas.microsoft.com/office/drawing/2014/main" id="{00000000-0008-0000-0100-00008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4" name="Picture 3423" hidden="1">
          <a:extLst>
            <a:ext uri="{FF2B5EF4-FFF2-40B4-BE49-F238E27FC236}">
              <a16:creationId xmlns:a16="http://schemas.microsoft.com/office/drawing/2014/main" id="{00000000-0008-0000-0100-00008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5" name="Picture 3428" hidden="1">
          <a:extLst>
            <a:ext uri="{FF2B5EF4-FFF2-40B4-BE49-F238E27FC236}">
              <a16:creationId xmlns:a16="http://schemas.microsoft.com/office/drawing/2014/main" id="{00000000-0008-0000-0100-00009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6" name="Picture 3802" hidden="1">
          <a:extLst>
            <a:ext uri="{FF2B5EF4-FFF2-40B4-BE49-F238E27FC236}">
              <a16:creationId xmlns:a16="http://schemas.microsoft.com/office/drawing/2014/main" id="{00000000-0008-0000-0100-00009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7" name="Picture 3803" hidden="1">
          <a:extLst>
            <a:ext uri="{FF2B5EF4-FFF2-40B4-BE49-F238E27FC236}">
              <a16:creationId xmlns:a16="http://schemas.microsoft.com/office/drawing/2014/main" id="{00000000-0008-0000-0100-00009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8" name="Picture 3804" hidden="1">
          <a:extLst>
            <a:ext uri="{FF2B5EF4-FFF2-40B4-BE49-F238E27FC236}">
              <a16:creationId xmlns:a16="http://schemas.microsoft.com/office/drawing/2014/main" id="{00000000-0008-0000-0100-00009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79" name="Picture 3463" hidden="1">
          <a:extLst>
            <a:ext uri="{FF2B5EF4-FFF2-40B4-BE49-F238E27FC236}">
              <a16:creationId xmlns:a16="http://schemas.microsoft.com/office/drawing/2014/main" id="{00000000-0008-0000-0100-00009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0" name="Picture 3468" hidden="1">
          <a:extLst>
            <a:ext uri="{FF2B5EF4-FFF2-40B4-BE49-F238E27FC236}">
              <a16:creationId xmlns:a16="http://schemas.microsoft.com/office/drawing/2014/main" id="{00000000-0008-0000-0100-00009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1" name="Picture 3814" hidden="1">
          <a:extLst>
            <a:ext uri="{FF2B5EF4-FFF2-40B4-BE49-F238E27FC236}">
              <a16:creationId xmlns:a16="http://schemas.microsoft.com/office/drawing/2014/main" id="{00000000-0008-0000-0100-00009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2" name="Picture 3815" hidden="1">
          <a:extLst>
            <a:ext uri="{FF2B5EF4-FFF2-40B4-BE49-F238E27FC236}">
              <a16:creationId xmlns:a16="http://schemas.microsoft.com/office/drawing/2014/main" id="{00000000-0008-0000-0100-00009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3" name="Picture 3816" hidden="1">
          <a:extLst>
            <a:ext uri="{FF2B5EF4-FFF2-40B4-BE49-F238E27FC236}">
              <a16:creationId xmlns:a16="http://schemas.microsoft.com/office/drawing/2014/main" id="{00000000-0008-0000-0100-00009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4" name="Picture 3453" hidden="1">
          <a:extLst>
            <a:ext uri="{FF2B5EF4-FFF2-40B4-BE49-F238E27FC236}">
              <a16:creationId xmlns:a16="http://schemas.microsoft.com/office/drawing/2014/main" id="{00000000-0008-0000-0100-00009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5" name="Picture 3458" hidden="1">
          <a:extLst>
            <a:ext uri="{FF2B5EF4-FFF2-40B4-BE49-F238E27FC236}">
              <a16:creationId xmlns:a16="http://schemas.microsoft.com/office/drawing/2014/main" id="{00000000-0008-0000-0100-00009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6" name="Picture 3811" hidden="1">
          <a:extLst>
            <a:ext uri="{FF2B5EF4-FFF2-40B4-BE49-F238E27FC236}">
              <a16:creationId xmlns:a16="http://schemas.microsoft.com/office/drawing/2014/main" id="{00000000-0008-0000-0100-00009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7" name="Picture 3812" hidden="1">
          <a:extLst>
            <a:ext uri="{FF2B5EF4-FFF2-40B4-BE49-F238E27FC236}">
              <a16:creationId xmlns:a16="http://schemas.microsoft.com/office/drawing/2014/main" id="{00000000-0008-0000-0100-00009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8" name="Picture 3813" hidden="1">
          <a:extLst>
            <a:ext uri="{FF2B5EF4-FFF2-40B4-BE49-F238E27FC236}">
              <a16:creationId xmlns:a16="http://schemas.microsoft.com/office/drawing/2014/main" id="{00000000-0008-0000-0100-00009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89" name="Picture 3453" hidden="1">
          <a:extLst>
            <a:ext uri="{FF2B5EF4-FFF2-40B4-BE49-F238E27FC236}">
              <a16:creationId xmlns:a16="http://schemas.microsoft.com/office/drawing/2014/main" id="{00000000-0008-0000-0100-00009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0" name="Picture 3458" hidden="1">
          <a:extLst>
            <a:ext uri="{FF2B5EF4-FFF2-40B4-BE49-F238E27FC236}">
              <a16:creationId xmlns:a16="http://schemas.microsoft.com/office/drawing/2014/main" id="{00000000-0008-0000-0100-00009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1" name="Picture 3393" hidden="1">
          <a:extLst>
            <a:ext uri="{FF2B5EF4-FFF2-40B4-BE49-F238E27FC236}">
              <a16:creationId xmlns:a16="http://schemas.microsoft.com/office/drawing/2014/main" id="{00000000-0008-0000-0100-0000A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2" name="Picture 3398" hidden="1">
          <a:extLst>
            <a:ext uri="{FF2B5EF4-FFF2-40B4-BE49-F238E27FC236}">
              <a16:creationId xmlns:a16="http://schemas.microsoft.com/office/drawing/2014/main" id="{00000000-0008-0000-0100-0000A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3" name="Picture 3793" hidden="1">
          <a:extLst>
            <a:ext uri="{FF2B5EF4-FFF2-40B4-BE49-F238E27FC236}">
              <a16:creationId xmlns:a16="http://schemas.microsoft.com/office/drawing/2014/main" id="{00000000-0008-0000-0100-0000A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4" name="Picture 3794" hidden="1">
          <a:extLst>
            <a:ext uri="{FF2B5EF4-FFF2-40B4-BE49-F238E27FC236}">
              <a16:creationId xmlns:a16="http://schemas.microsoft.com/office/drawing/2014/main" id="{00000000-0008-0000-0100-0000A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5" name="Picture 3795" hidden="1">
          <a:extLst>
            <a:ext uri="{FF2B5EF4-FFF2-40B4-BE49-F238E27FC236}">
              <a16:creationId xmlns:a16="http://schemas.microsoft.com/office/drawing/2014/main" id="{00000000-0008-0000-0100-0000A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6" name="Picture 3423" hidden="1">
          <a:extLst>
            <a:ext uri="{FF2B5EF4-FFF2-40B4-BE49-F238E27FC236}">
              <a16:creationId xmlns:a16="http://schemas.microsoft.com/office/drawing/2014/main" id="{00000000-0008-0000-0100-0000A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7" name="Picture 3428" hidden="1">
          <a:extLst>
            <a:ext uri="{FF2B5EF4-FFF2-40B4-BE49-F238E27FC236}">
              <a16:creationId xmlns:a16="http://schemas.microsoft.com/office/drawing/2014/main" id="{00000000-0008-0000-0100-0000A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8" name="Picture 3802" hidden="1">
          <a:extLst>
            <a:ext uri="{FF2B5EF4-FFF2-40B4-BE49-F238E27FC236}">
              <a16:creationId xmlns:a16="http://schemas.microsoft.com/office/drawing/2014/main" id="{00000000-0008-0000-0100-0000A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499" name="Picture 3803" hidden="1">
          <a:extLst>
            <a:ext uri="{FF2B5EF4-FFF2-40B4-BE49-F238E27FC236}">
              <a16:creationId xmlns:a16="http://schemas.microsoft.com/office/drawing/2014/main" id="{00000000-0008-0000-0100-0000A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0" name="Picture 3804" hidden="1">
          <a:extLst>
            <a:ext uri="{FF2B5EF4-FFF2-40B4-BE49-F238E27FC236}">
              <a16:creationId xmlns:a16="http://schemas.microsoft.com/office/drawing/2014/main" id="{00000000-0008-0000-0100-0000A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1" name="Picture 3463" hidden="1">
          <a:extLst>
            <a:ext uri="{FF2B5EF4-FFF2-40B4-BE49-F238E27FC236}">
              <a16:creationId xmlns:a16="http://schemas.microsoft.com/office/drawing/2014/main" id="{00000000-0008-0000-0100-0000A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2" name="Picture 3468" hidden="1">
          <a:extLst>
            <a:ext uri="{FF2B5EF4-FFF2-40B4-BE49-F238E27FC236}">
              <a16:creationId xmlns:a16="http://schemas.microsoft.com/office/drawing/2014/main" id="{00000000-0008-0000-0100-0000A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3" name="Picture 3814" hidden="1">
          <a:extLst>
            <a:ext uri="{FF2B5EF4-FFF2-40B4-BE49-F238E27FC236}">
              <a16:creationId xmlns:a16="http://schemas.microsoft.com/office/drawing/2014/main" id="{00000000-0008-0000-0100-0000A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4" name="Picture 3815" hidden="1">
          <a:extLst>
            <a:ext uri="{FF2B5EF4-FFF2-40B4-BE49-F238E27FC236}">
              <a16:creationId xmlns:a16="http://schemas.microsoft.com/office/drawing/2014/main" id="{00000000-0008-0000-0100-0000A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5" name="Picture 3453" hidden="1">
          <a:extLst>
            <a:ext uri="{FF2B5EF4-FFF2-40B4-BE49-F238E27FC236}">
              <a16:creationId xmlns:a16="http://schemas.microsoft.com/office/drawing/2014/main" id="{00000000-0008-0000-0100-0000A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6" name="Picture 3458" hidden="1">
          <a:extLst>
            <a:ext uri="{FF2B5EF4-FFF2-40B4-BE49-F238E27FC236}">
              <a16:creationId xmlns:a16="http://schemas.microsoft.com/office/drawing/2014/main" id="{00000000-0008-0000-0100-0000A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7" name="Picture 3811" hidden="1">
          <a:extLst>
            <a:ext uri="{FF2B5EF4-FFF2-40B4-BE49-F238E27FC236}">
              <a16:creationId xmlns:a16="http://schemas.microsoft.com/office/drawing/2014/main" id="{00000000-0008-0000-0100-0000B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8" name="Picture 3812" hidden="1">
          <a:extLst>
            <a:ext uri="{FF2B5EF4-FFF2-40B4-BE49-F238E27FC236}">
              <a16:creationId xmlns:a16="http://schemas.microsoft.com/office/drawing/2014/main" id="{00000000-0008-0000-0100-0000B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09" name="Picture 3813" hidden="1">
          <a:extLst>
            <a:ext uri="{FF2B5EF4-FFF2-40B4-BE49-F238E27FC236}">
              <a16:creationId xmlns:a16="http://schemas.microsoft.com/office/drawing/2014/main" id="{00000000-0008-0000-0100-0000B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0" name="Picture 3453" hidden="1">
          <a:extLst>
            <a:ext uri="{FF2B5EF4-FFF2-40B4-BE49-F238E27FC236}">
              <a16:creationId xmlns:a16="http://schemas.microsoft.com/office/drawing/2014/main" id="{00000000-0008-0000-0100-0000B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1" name="Picture 3458" hidden="1">
          <a:extLst>
            <a:ext uri="{FF2B5EF4-FFF2-40B4-BE49-F238E27FC236}">
              <a16:creationId xmlns:a16="http://schemas.microsoft.com/office/drawing/2014/main" id="{00000000-0008-0000-0100-0000B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2" name="Picture 3811" hidden="1">
          <a:extLst>
            <a:ext uri="{FF2B5EF4-FFF2-40B4-BE49-F238E27FC236}">
              <a16:creationId xmlns:a16="http://schemas.microsoft.com/office/drawing/2014/main" id="{00000000-0008-0000-0100-0000B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3" name="Picture 3812" hidden="1">
          <a:extLst>
            <a:ext uri="{FF2B5EF4-FFF2-40B4-BE49-F238E27FC236}">
              <a16:creationId xmlns:a16="http://schemas.microsoft.com/office/drawing/2014/main" id="{00000000-0008-0000-0100-0000B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4" name="Picture 3813" hidden="1">
          <a:extLst>
            <a:ext uri="{FF2B5EF4-FFF2-40B4-BE49-F238E27FC236}">
              <a16:creationId xmlns:a16="http://schemas.microsoft.com/office/drawing/2014/main" id="{00000000-0008-0000-0100-0000B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5" name="Picture 3453" hidden="1">
          <a:extLst>
            <a:ext uri="{FF2B5EF4-FFF2-40B4-BE49-F238E27FC236}">
              <a16:creationId xmlns:a16="http://schemas.microsoft.com/office/drawing/2014/main" id="{00000000-0008-0000-0100-0000B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6" name="Picture 3458" hidden="1">
          <a:extLst>
            <a:ext uri="{FF2B5EF4-FFF2-40B4-BE49-F238E27FC236}">
              <a16:creationId xmlns:a16="http://schemas.microsoft.com/office/drawing/2014/main" id="{00000000-0008-0000-0100-0000B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7" name="Picture 3811" hidden="1">
          <a:extLst>
            <a:ext uri="{FF2B5EF4-FFF2-40B4-BE49-F238E27FC236}">
              <a16:creationId xmlns:a16="http://schemas.microsoft.com/office/drawing/2014/main" id="{00000000-0008-0000-0100-0000B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8" name="Picture 3812" hidden="1">
          <a:extLst>
            <a:ext uri="{FF2B5EF4-FFF2-40B4-BE49-F238E27FC236}">
              <a16:creationId xmlns:a16="http://schemas.microsoft.com/office/drawing/2014/main" id="{00000000-0008-0000-0100-0000B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19" name="Picture 3813" hidden="1">
          <a:extLst>
            <a:ext uri="{FF2B5EF4-FFF2-40B4-BE49-F238E27FC236}">
              <a16:creationId xmlns:a16="http://schemas.microsoft.com/office/drawing/2014/main" id="{00000000-0008-0000-0100-0000B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0" name="Picture 3453" hidden="1">
          <a:extLst>
            <a:ext uri="{FF2B5EF4-FFF2-40B4-BE49-F238E27FC236}">
              <a16:creationId xmlns:a16="http://schemas.microsoft.com/office/drawing/2014/main" id="{00000000-0008-0000-0100-0000B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1" name="Picture 3458" hidden="1">
          <a:extLst>
            <a:ext uri="{FF2B5EF4-FFF2-40B4-BE49-F238E27FC236}">
              <a16:creationId xmlns:a16="http://schemas.microsoft.com/office/drawing/2014/main" id="{00000000-0008-0000-0100-0000B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2" name="Picture 3811" hidden="1">
          <a:extLst>
            <a:ext uri="{FF2B5EF4-FFF2-40B4-BE49-F238E27FC236}">
              <a16:creationId xmlns:a16="http://schemas.microsoft.com/office/drawing/2014/main" id="{00000000-0008-0000-0100-0000B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3" name="Picture 3812" hidden="1">
          <a:extLst>
            <a:ext uri="{FF2B5EF4-FFF2-40B4-BE49-F238E27FC236}">
              <a16:creationId xmlns:a16="http://schemas.microsoft.com/office/drawing/2014/main" id="{00000000-0008-0000-0100-0000C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4" name="Picture 3813" hidden="1">
          <a:extLst>
            <a:ext uri="{FF2B5EF4-FFF2-40B4-BE49-F238E27FC236}">
              <a16:creationId xmlns:a16="http://schemas.microsoft.com/office/drawing/2014/main" id="{00000000-0008-0000-0100-0000C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5" name="Picture 3453" hidden="1">
          <a:extLst>
            <a:ext uri="{FF2B5EF4-FFF2-40B4-BE49-F238E27FC236}">
              <a16:creationId xmlns:a16="http://schemas.microsoft.com/office/drawing/2014/main" id="{00000000-0008-0000-0100-0000C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6" name="Picture 3458" hidden="1">
          <a:extLst>
            <a:ext uri="{FF2B5EF4-FFF2-40B4-BE49-F238E27FC236}">
              <a16:creationId xmlns:a16="http://schemas.microsoft.com/office/drawing/2014/main" id="{00000000-0008-0000-0100-0000C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7" name="Picture 3811" hidden="1">
          <a:extLst>
            <a:ext uri="{FF2B5EF4-FFF2-40B4-BE49-F238E27FC236}">
              <a16:creationId xmlns:a16="http://schemas.microsoft.com/office/drawing/2014/main" id="{00000000-0008-0000-0100-0000C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8" name="Picture 3812" hidden="1">
          <a:extLst>
            <a:ext uri="{FF2B5EF4-FFF2-40B4-BE49-F238E27FC236}">
              <a16:creationId xmlns:a16="http://schemas.microsoft.com/office/drawing/2014/main" id="{00000000-0008-0000-0100-0000C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29" name="Picture 3813" hidden="1">
          <a:extLst>
            <a:ext uri="{FF2B5EF4-FFF2-40B4-BE49-F238E27FC236}">
              <a16:creationId xmlns:a16="http://schemas.microsoft.com/office/drawing/2014/main" id="{00000000-0008-0000-0100-0000C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0" name="Picture 3383" hidden="1">
          <a:extLst>
            <a:ext uri="{FF2B5EF4-FFF2-40B4-BE49-F238E27FC236}">
              <a16:creationId xmlns:a16="http://schemas.microsoft.com/office/drawing/2014/main" id="{00000000-0008-0000-0100-0000C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1" name="Picture 3388" hidden="1">
          <a:extLst>
            <a:ext uri="{FF2B5EF4-FFF2-40B4-BE49-F238E27FC236}">
              <a16:creationId xmlns:a16="http://schemas.microsoft.com/office/drawing/2014/main" id="{00000000-0008-0000-0100-0000C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2" name="Picture 3790" hidden="1">
          <a:extLst>
            <a:ext uri="{FF2B5EF4-FFF2-40B4-BE49-F238E27FC236}">
              <a16:creationId xmlns:a16="http://schemas.microsoft.com/office/drawing/2014/main" id="{00000000-0008-0000-0100-0000C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3" name="Picture 3791" hidden="1">
          <a:extLst>
            <a:ext uri="{FF2B5EF4-FFF2-40B4-BE49-F238E27FC236}">
              <a16:creationId xmlns:a16="http://schemas.microsoft.com/office/drawing/2014/main" id="{00000000-0008-0000-0100-0000C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4" name="Picture 3393" hidden="1">
          <a:extLst>
            <a:ext uri="{FF2B5EF4-FFF2-40B4-BE49-F238E27FC236}">
              <a16:creationId xmlns:a16="http://schemas.microsoft.com/office/drawing/2014/main" id="{00000000-0008-0000-0100-0000C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5" name="Picture 3398" hidden="1">
          <a:extLst>
            <a:ext uri="{FF2B5EF4-FFF2-40B4-BE49-F238E27FC236}">
              <a16:creationId xmlns:a16="http://schemas.microsoft.com/office/drawing/2014/main" id="{00000000-0008-0000-0100-0000C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6" name="Picture 3793" hidden="1">
          <a:extLst>
            <a:ext uri="{FF2B5EF4-FFF2-40B4-BE49-F238E27FC236}">
              <a16:creationId xmlns:a16="http://schemas.microsoft.com/office/drawing/2014/main" id="{00000000-0008-0000-0100-0000C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7" name="Picture 3794" hidden="1">
          <a:extLst>
            <a:ext uri="{FF2B5EF4-FFF2-40B4-BE49-F238E27FC236}">
              <a16:creationId xmlns:a16="http://schemas.microsoft.com/office/drawing/2014/main" id="{00000000-0008-0000-0100-0000C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8" name="Picture 3423" hidden="1">
          <a:extLst>
            <a:ext uri="{FF2B5EF4-FFF2-40B4-BE49-F238E27FC236}">
              <a16:creationId xmlns:a16="http://schemas.microsoft.com/office/drawing/2014/main" id="{00000000-0008-0000-0100-0000C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39" name="Picture 3428" hidden="1">
          <a:extLst>
            <a:ext uri="{FF2B5EF4-FFF2-40B4-BE49-F238E27FC236}">
              <a16:creationId xmlns:a16="http://schemas.microsoft.com/office/drawing/2014/main" id="{00000000-0008-0000-0100-0000D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40" name="Picture 3802" hidden="1">
          <a:extLst>
            <a:ext uri="{FF2B5EF4-FFF2-40B4-BE49-F238E27FC236}">
              <a16:creationId xmlns:a16="http://schemas.microsoft.com/office/drawing/2014/main" id="{00000000-0008-0000-0100-0000D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41" name="Picture 3803" hidden="1">
          <a:extLst>
            <a:ext uri="{FF2B5EF4-FFF2-40B4-BE49-F238E27FC236}">
              <a16:creationId xmlns:a16="http://schemas.microsoft.com/office/drawing/2014/main" id="{00000000-0008-0000-0100-0000D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42" name="Picture 3804" hidden="1">
          <a:extLst>
            <a:ext uri="{FF2B5EF4-FFF2-40B4-BE49-F238E27FC236}">
              <a16:creationId xmlns:a16="http://schemas.microsoft.com/office/drawing/2014/main" id="{00000000-0008-0000-0100-0000D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43" name="Picture 3393" hidden="1">
          <a:extLst>
            <a:ext uri="{FF2B5EF4-FFF2-40B4-BE49-F238E27FC236}">
              <a16:creationId xmlns:a16="http://schemas.microsoft.com/office/drawing/2014/main" id="{00000000-0008-0000-0100-0000D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44" name="Picture 3398" hidden="1">
          <a:extLst>
            <a:ext uri="{FF2B5EF4-FFF2-40B4-BE49-F238E27FC236}">
              <a16:creationId xmlns:a16="http://schemas.microsoft.com/office/drawing/2014/main" id="{00000000-0008-0000-0100-0000D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45" name="Picture 3793" hidden="1">
          <a:extLst>
            <a:ext uri="{FF2B5EF4-FFF2-40B4-BE49-F238E27FC236}">
              <a16:creationId xmlns:a16="http://schemas.microsoft.com/office/drawing/2014/main" id="{00000000-0008-0000-0100-0000D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46" name="Picture 3794" hidden="1">
          <a:extLst>
            <a:ext uri="{FF2B5EF4-FFF2-40B4-BE49-F238E27FC236}">
              <a16:creationId xmlns:a16="http://schemas.microsoft.com/office/drawing/2014/main" id="{00000000-0008-0000-0100-0000D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47" name="Picture 3795" hidden="1">
          <a:extLst>
            <a:ext uri="{FF2B5EF4-FFF2-40B4-BE49-F238E27FC236}">
              <a16:creationId xmlns:a16="http://schemas.microsoft.com/office/drawing/2014/main" id="{00000000-0008-0000-0100-0000D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48" name="Picture 3423" hidden="1">
          <a:extLst>
            <a:ext uri="{FF2B5EF4-FFF2-40B4-BE49-F238E27FC236}">
              <a16:creationId xmlns:a16="http://schemas.microsoft.com/office/drawing/2014/main" id="{00000000-0008-0000-0100-0000D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49" name="Picture 3428" hidden="1">
          <a:extLst>
            <a:ext uri="{FF2B5EF4-FFF2-40B4-BE49-F238E27FC236}">
              <a16:creationId xmlns:a16="http://schemas.microsoft.com/office/drawing/2014/main" id="{00000000-0008-0000-0100-0000D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0" name="Picture 3802" hidden="1">
          <a:extLst>
            <a:ext uri="{FF2B5EF4-FFF2-40B4-BE49-F238E27FC236}">
              <a16:creationId xmlns:a16="http://schemas.microsoft.com/office/drawing/2014/main" id="{00000000-0008-0000-0100-0000D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1" name="Picture 3803" hidden="1">
          <a:extLst>
            <a:ext uri="{FF2B5EF4-FFF2-40B4-BE49-F238E27FC236}">
              <a16:creationId xmlns:a16="http://schemas.microsoft.com/office/drawing/2014/main" id="{00000000-0008-0000-0100-0000D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2" name="Picture 3804" hidden="1">
          <a:extLst>
            <a:ext uri="{FF2B5EF4-FFF2-40B4-BE49-F238E27FC236}">
              <a16:creationId xmlns:a16="http://schemas.microsoft.com/office/drawing/2014/main" id="{00000000-0008-0000-0100-0000D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3" name="Picture 3463" hidden="1">
          <a:extLst>
            <a:ext uri="{FF2B5EF4-FFF2-40B4-BE49-F238E27FC236}">
              <a16:creationId xmlns:a16="http://schemas.microsoft.com/office/drawing/2014/main" id="{00000000-0008-0000-0100-0000D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4" name="Picture 3468" hidden="1">
          <a:extLst>
            <a:ext uri="{FF2B5EF4-FFF2-40B4-BE49-F238E27FC236}">
              <a16:creationId xmlns:a16="http://schemas.microsoft.com/office/drawing/2014/main" id="{00000000-0008-0000-0100-0000D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5" name="Picture 3814" hidden="1">
          <a:extLst>
            <a:ext uri="{FF2B5EF4-FFF2-40B4-BE49-F238E27FC236}">
              <a16:creationId xmlns:a16="http://schemas.microsoft.com/office/drawing/2014/main" id="{00000000-0008-0000-0100-0000E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6" name="Picture 3815" hidden="1">
          <a:extLst>
            <a:ext uri="{FF2B5EF4-FFF2-40B4-BE49-F238E27FC236}">
              <a16:creationId xmlns:a16="http://schemas.microsoft.com/office/drawing/2014/main" id="{00000000-0008-0000-0100-0000E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7" name="Picture 3816" hidden="1">
          <a:extLst>
            <a:ext uri="{FF2B5EF4-FFF2-40B4-BE49-F238E27FC236}">
              <a16:creationId xmlns:a16="http://schemas.microsoft.com/office/drawing/2014/main" id="{00000000-0008-0000-0100-0000E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8" name="Picture 3453" hidden="1">
          <a:extLst>
            <a:ext uri="{FF2B5EF4-FFF2-40B4-BE49-F238E27FC236}">
              <a16:creationId xmlns:a16="http://schemas.microsoft.com/office/drawing/2014/main" id="{00000000-0008-0000-0100-0000E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59" name="Picture 3458" hidden="1">
          <a:extLst>
            <a:ext uri="{FF2B5EF4-FFF2-40B4-BE49-F238E27FC236}">
              <a16:creationId xmlns:a16="http://schemas.microsoft.com/office/drawing/2014/main" id="{00000000-0008-0000-0100-0000E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0" name="Picture 3811" hidden="1">
          <a:extLst>
            <a:ext uri="{FF2B5EF4-FFF2-40B4-BE49-F238E27FC236}">
              <a16:creationId xmlns:a16="http://schemas.microsoft.com/office/drawing/2014/main" id="{00000000-0008-0000-0100-0000E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1" name="Picture 3812" hidden="1">
          <a:extLst>
            <a:ext uri="{FF2B5EF4-FFF2-40B4-BE49-F238E27FC236}">
              <a16:creationId xmlns:a16="http://schemas.microsoft.com/office/drawing/2014/main" id="{00000000-0008-0000-0100-0000E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2" name="Picture 3813" hidden="1">
          <a:extLst>
            <a:ext uri="{FF2B5EF4-FFF2-40B4-BE49-F238E27FC236}">
              <a16:creationId xmlns:a16="http://schemas.microsoft.com/office/drawing/2014/main" id="{00000000-0008-0000-0100-0000E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3" name="Picture 3453" hidden="1">
          <a:extLst>
            <a:ext uri="{FF2B5EF4-FFF2-40B4-BE49-F238E27FC236}">
              <a16:creationId xmlns:a16="http://schemas.microsoft.com/office/drawing/2014/main" id="{00000000-0008-0000-0100-0000E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4" name="Picture 3458" hidden="1">
          <a:extLst>
            <a:ext uri="{FF2B5EF4-FFF2-40B4-BE49-F238E27FC236}">
              <a16:creationId xmlns:a16="http://schemas.microsoft.com/office/drawing/2014/main" id="{00000000-0008-0000-0100-0000E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5" name="Picture 3811" hidden="1">
          <a:extLst>
            <a:ext uri="{FF2B5EF4-FFF2-40B4-BE49-F238E27FC236}">
              <a16:creationId xmlns:a16="http://schemas.microsoft.com/office/drawing/2014/main" id="{00000000-0008-0000-0100-0000E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6" name="Picture 3812" hidden="1">
          <a:extLst>
            <a:ext uri="{FF2B5EF4-FFF2-40B4-BE49-F238E27FC236}">
              <a16:creationId xmlns:a16="http://schemas.microsoft.com/office/drawing/2014/main" id="{00000000-0008-0000-0100-0000E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7" name="Picture 3813" hidden="1">
          <a:extLst>
            <a:ext uri="{FF2B5EF4-FFF2-40B4-BE49-F238E27FC236}">
              <a16:creationId xmlns:a16="http://schemas.microsoft.com/office/drawing/2014/main" id="{00000000-0008-0000-0100-0000E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8" name="Picture 3453" hidden="1">
          <a:extLst>
            <a:ext uri="{FF2B5EF4-FFF2-40B4-BE49-F238E27FC236}">
              <a16:creationId xmlns:a16="http://schemas.microsoft.com/office/drawing/2014/main" id="{00000000-0008-0000-0100-0000E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9" name="Picture 3458" hidden="1">
          <a:extLst>
            <a:ext uri="{FF2B5EF4-FFF2-40B4-BE49-F238E27FC236}">
              <a16:creationId xmlns:a16="http://schemas.microsoft.com/office/drawing/2014/main" id="{00000000-0008-0000-0100-0000E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0" name="Picture 3811" hidden="1">
          <a:extLst>
            <a:ext uri="{FF2B5EF4-FFF2-40B4-BE49-F238E27FC236}">
              <a16:creationId xmlns:a16="http://schemas.microsoft.com/office/drawing/2014/main" id="{00000000-0008-0000-0100-0000E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1" name="Picture 3812" hidden="1">
          <a:extLst>
            <a:ext uri="{FF2B5EF4-FFF2-40B4-BE49-F238E27FC236}">
              <a16:creationId xmlns:a16="http://schemas.microsoft.com/office/drawing/2014/main" id="{00000000-0008-0000-0100-0000F0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2" name="Picture 3813" hidden="1">
          <a:extLst>
            <a:ext uri="{FF2B5EF4-FFF2-40B4-BE49-F238E27FC236}">
              <a16:creationId xmlns:a16="http://schemas.microsoft.com/office/drawing/2014/main" id="{00000000-0008-0000-0100-0000F1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3" name="Picture 3453" hidden="1">
          <a:extLst>
            <a:ext uri="{FF2B5EF4-FFF2-40B4-BE49-F238E27FC236}">
              <a16:creationId xmlns:a16="http://schemas.microsoft.com/office/drawing/2014/main" id="{00000000-0008-0000-0100-0000F2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4" name="Picture 3458" hidden="1">
          <a:extLst>
            <a:ext uri="{FF2B5EF4-FFF2-40B4-BE49-F238E27FC236}">
              <a16:creationId xmlns:a16="http://schemas.microsoft.com/office/drawing/2014/main" id="{00000000-0008-0000-0100-0000F3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5" name="Picture 3811" hidden="1">
          <a:extLst>
            <a:ext uri="{FF2B5EF4-FFF2-40B4-BE49-F238E27FC236}">
              <a16:creationId xmlns:a16="http://schemas.microsoft.com/office/drawing/2014/main" id="{00000000-0008-0000-0100-0000F4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6" name="Picture 3812" hidden="1">
          <a:extLst>
            <a:ext uri="{FF2B5EF4-FFF2-40B4-BE49-F238E27FC236}">
              <a16:creationId xmlns:a16="http://schemas.microsoft.com/office/drawing/2014/main" id="{00000000-0008-0000-0100-0000F5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7" name="Picture 3813" hidden="1">
          <a:extLst>
            <a:ext uri="{FF2B5EF4-FFF2-40B4-BE49-F238E27FC236}">
              <a16:creationId xmlns:a16="http://schemas.microsoft.com/office/drawing/2014/main" id="{00000000-0008-0000-0100-0000F6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8" name="Picture 3453" hidden="1">
          <a:extLst>
            <a:ext uri="{FF2B5EF4-FFF2-40B4-BE49-F238E27FC236}">
              <a16:creationId xmlns:a16="http://schemas.microsoft.com/office/drawing/2014/main" id="{00000000-0008-0000-0100-0000F7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79" name="Picture 3458" hidden="1">
          <a:extLst>
            <a:ext uri="{FF2B5EF4-FFF2-40B4-BE49-F238E27FC236}">
              <a16:creationId xmlns:a16="http://schemas.microsoft.com/office/drawing/2014/main" id="{00000000-0008-0000-0100-0000F8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80" name="Picture 3811" hidden="1">
          <a:extLst>
            <a:ext uri="{FF2B5EF4-FFF2-40B4-BE49-F238E27FC236}">
              <a16:creationId xmlns:a16="http://schemas.microsoft.com/office/drawing/2014/main" id="{00000000-0008-0000-0100-0000F9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81" name="Picture 3812" hidden="1">
          <a:extLst>
            <a:ext uri="{FF2B5EF4-FFF2-40B4-BE49-F238E27FC236}">
              <a16:creationId xmlns:a16="http://schemas.microsoft.com/office/drawing/2014/main" id="{00000000-0008-0000-0100-0000FA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82" name="Picture 3813" hidden="1">
          <a:extLst>
            <a:ext uri="{FF2B5EF4-FFF2-40B4-BE49-F238E27FC236}">
              <a16:creationId xmlns:a16="http://schemas.microsoft.com/office/drawing/2014/main" id="{00000000-0008-0000-0100-0000FB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83" name="Picture 3393" hidden="1">
          <a:extLst>
            <a:ext uri="{FF2B5EF4-FFF2-40B4-BE49-F238E27FC236}">
              <a16:creationId xmlns:a16="http://schemas.microsoft.com/office/drawing/2014/main" id="{00000000-0008-0000-0100-0000FC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84" name="Picture 3398" hidden="1">
          <a:extLst>
            <a:ext uri="{FF2B5EF4-FFF2-40B4-BE49-F238E27FC236}">
              <a16:creationId xmlns:a16="http://schemas.microsoft.com/office/drawing/2014/main" id="{00000000-0008-0000-0100-0000FD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85" name="Picture 3793" hidden="1">
          <a:extLst>
            <a:ext uri="{FF2B5EF4-FFF2-40B4-BE49-F238E27FC236}">
              <a16:creationId xmlns:a16="http://schemas.microsoft.com/office/drawing/2014/main" id="{00000000-0008-0000-0100-0000FE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86" name="Picture 3794" hidden="1">
          <a:extLst>
            <a:ext uri="{FF2B5EF4-FFF2-40B4-BE49-F238E27FC236}">
              <a16:creationId xmlns:a16="http://schemas.microsoft.com/office/drawing/2014/main" id="{00000000-0008-0000-0100-0000FF01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87" name="Picture 3795" hidden="1">
          <a:extLst>
            <a:ext uri="{FF2B5EF4-FFF2-40B4-BE49-F238E27FC236}">
              <a16:creationId xmlns:a16="http://schemas.microsoft.com/office/drawing/2014/main" id="{00000000-0008-0000-0100-00000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88" name="Picture 3423" hidden="1">
          <a:extLst>
            <a:ext uri="{FF2B5EF4-FFF2-40B4-BE49-F238E27FC236}">
              <a16:creationId xmlns:a16="http://schemas.microsoft.com/office/drawing/2014/main" id="{00000000-0008-0000-0100-00000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89" name="Picture 3428" hidden="1">
          <a:extLst>
            <a:ext uri="{FF2B5EF4-FFF2-40B4-BE49-F238E27FC236}">
              <a16:creationId xmlns:a16="http://schemas.microsoft.com/office/drawing/2014/main" id="{00000000-0008-0000-0100-00000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0" name="Picture 3802" hidden="1">
          <a:extLst>
            <a:ext uri="{FF2B5EF4-FFF2-40B4-BE49-F238E27FC236}">
              <a16:creationId xmlns:a16="http://schemas.microsoft.com/office/drawing/2014/main" id="{00000000-0008-0000-0100-00000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1" name="Picture 3803" hidden="1">
          <a:extLst>
            <a:ext uri="{FF2B5EF4-FFF2-40B4-BE49-F238E27FC236}">
              <a16:creationId xmlns:a16="http://schemas.microsoft.com/office/drawing/2014/main" id="{00000000-0008-0000-0100-00000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2" name="Picture 3804" hidden="1">
          <a:extLst>
            <a:ext uri="{FF2B5EF4-FFF2-40B4-BE49-F238E27FC236}">
              <a16:creationId xmlns:a16="http://schemas.microsoft.com/office/drawing/2014/main" id="{00000000-0008-0000-0100-00000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3" name="Picture 3463" hidden="1">
          <a:extLst>
            <a:ext uri="{FF2B5EF4-FFF2-40B4-BE49-F238E27FC236}">
              <a16:creationId xmlns:a16="http://schemas.microsoft.com/office/drawing/2014/main" id="{00000000-0008-0000-0100-00000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4" name="Picture 3468" hidden="1">
          <a:extLst>
            <a:ext uri="{FF2B5EF4-FFF2-40B4-BE49-F238E27FC236}">
              <a16:creationId xmlns:a16="http://schemas.microsoft.com/office/drawing/2014/main" id="{00000000-0008-0000-0100-00000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5" name="Picture 3814" hidden="1">
          <a:extLst>
            <a:ext uri="{FF2B5EF4-FFF2-40B4-BE49-F238E27FC236}">
              <a16:creationId xmlns:a16="http://schemas.microsoft.com/office/drawing/2014/main" id="{00000000-0008-0000-0100-00000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6" name="Picture 3815" hidden="1">
          <a:extLst>
            <a:ext uri="{FF2B5EF4-FFF2-40B4-BE49-F238E27FC236}">
              <a16:creationId xmlns:a16="http://schemas.microsoft.com/office/drawing/2014/main" id="{00000000-0008-0000-0100-00000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7" name="Picture 3816" hidden="1">
          <a:extLst>
            <a:ext uri="{FF2B5EF4-FFF2-40B4-BE49-F238E27FC236}">
              <a16:creationId xmlns:a16="http://schemas.microsoft.com/office/drawing/2014/main" id="{00000000-0008-0000-0100-00000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8" name="Picture 3453" hidden="1">
          <a:extLst>
            <a:ext uri="{FF2B5EF4-FFF2-40B4-BE49-F238E27FC236}">
              <a16:creationId xmlns:a16="http://schemas.microsoft.com/office/drawing/2014/main" id="{00000000-0008-0000-0100-00000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99" name="Picture 3458" hidden="1">
          <a:extLst>
            <a:ext uri="{FF2B5EF4-FFF2-40B4-BE49-F238E27FC236}">
              <a16:creationId xmlns:a16="http://schemas.microsoft.com/office/drawing/2014/main" id="{00000000-0008-0000-0100-00000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0" name="Picture 3811" hidden="1">
          <a:extLst>
            <a:ext uri="{FF2B5EF4-FFF2-40B4-BE49-F238E27FC236}">
              <a16:creationId xmlns:a16="http://schemas.microsoft.com/office/drawing/2014/main" id="{00000000-0008-0000-0100-00000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1" name="Picture 3813" hidden="1">
          <a:extLst>
            <a:ext uri="{FF2B5EF4-FFF2-40B4-BE49-F238E27FC236}">
              <a16:creationId xmlns:a16="http://schemas.microsoft.com/office/drawing/2014/main" id="{00000000-0008-0000-0100-00000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2" name="Picture 3453" hidden="1">
          <a:extLst>
            <a:ext uri="{FF2B5EF4-FFF2-40B4-BE49-F238E27FC236}">
              <a16:creationId xmlns:a16="http://schemas.microsoft.com/office/drawing/2014/main" id="{00000000-0008-0000-0100-00000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3" name="Picture 3458" hidden="1">
          <a:extLst>
            <a:ext uri="{FF2B5EF4-FFF2-40B4-BE49-F238E27FC236}">
              <a16:creationId xmlns:a16="http://schemas.microsoft.com/office/drawing/2014/main" id="{00000000-0008-0000-0100-00001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4" name="Picture 3811" hidden="1">
          <a:extLst>
            <a:ext uri="{FF2B5EF4-FFF2-40B4-BE49-F238E27FC236}">
              <a16:creationId xmlns:a16="http://schemas.microsoft.com/office/drawing/2014/main" id="{00000000-0008-0000-0100-00001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5" name="Picture 3812" hidden="1">
          <a:extLst>
            <a:ext uri="{FF2B5EF4-FFF2-40B4-BE49-F238E27FC236}">
              <a16:creationId xmlns:a16="http://schemas.microsoft.com/office/drawing/2014/main" id="{00000000-0008-0000-0100-00001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6" name="Picture 3813" hidden="1">
          <a:extLst>
            <a:ext uri="{FF2B5EF4-FFF2-40B4-BE49-F238E27FC236}">
              <a16:creationId xmlns:a16="http://schemas.microsoft.com/office/drawing/2014/main" id="{00000000-0008-0000-0100-00001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7" name="Picture 3453" hidden="1">
          <a:extLst>
            <a:ext uri="{FF2B5EF4-FFF2-40B4-BE49-F238E27FC236}">
              <a16:creationId xmlns:a16="http://schemas.microsoft.com/office/drawing/2014/main" id="{00000000-0008-0000-0100-00001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8" name="Picture 3458" hidden="1">
          <a:extLst>
            <a:ext uri="{FF2B5EF4-FFF2-40B4-BE49-F238E27FC236}">
              <a16:creationId xmlns:a16="http://schemas.microsoft.com/office/drawing/2014/main" id="{00000000-0008-0000-0100-00001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09" name="Picture 3811" hidden="1">
          <a:extLst>
            <a:ext uri="{FF2B5EF4-FFF2-40B4-BE49-F238E27FC236}">
              <a16:creationId xmlns:a16="http://schemas.microsoft.com/office/drawing/2014/main" id="{00000000-0008-0000-0100-00001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0" name="Picture 3812" hidden="1">
          <a:extLst>
            <a:ext uri="{FF2B5EF4-FFF2-40B4-BE49-F238E27FC236}">
              <a16:creationId xmlns:a16="http://schemas.microsoft.com/office/drawing/2014/main" id="{00000000-0008-0000-0100-00001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1" name="Picture 3813" hidden="1">
          <a:extLst>
            <a:ext uri="{FF2B5EF4-FFF2-40B4-BE49-F238E27FC236}">
              <a16:creationId xmlns:a16="http://schemas.microsoft.com/office/drawing/2014/main" id="{00000000-0008-0000-0100-00001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2" name="Picture 3453" hidden="1">
          <a:extLst>
            <a:ext uri="{FF2B5EF4-FFF2-40B4-BE49-F238E27FC236}">
              <a16:creationId xmlns:a16="http://schemas.microsoft.com/office/drawing/2014/main" id="{00000000-0008-0000-0100-00001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3" name="Picture 3458" hidden="1">
          <a:extLst>
            <a:ext uri="{FF2B5EF4-FFF2-40B4-BE49-F238E27FC236}">
              <a16:creationId xmlns:a16="http://schemas.microsoft.com/office/drawing/2014/main" id="{00000000-0008-0000-0100-00001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4" name="Picture 3811" hidden="1">
          <a:extLst>
            <a:ext uri="{FF2B5EF4-FFF2-40B4-BE49-F238E27FC236}">
              <a16:creationId xmlns:a16="http://schemas.microsoft.com/office/drawing/2014/main" id="{00000000-0008-0000-0100-00001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5" name="Picture 3812" hidden="1">
          <a:extLst>
            <a:ext uri="{FF2B5EF4-FFF2-40B4-BE49-F238E27FC236}">
              <a16:creationId xmlns:a16="http://schemas.microsoft.com/office/drawing/2014/main" id="{00000000-0008-0000-0100-00001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6" name="Picture 3813" hidden="1">
          <a:extLst>
            <a:ext uri="{FF2B5EF4-FFF2-40B4-BE49-F238E27FC236}">
              <a16:creationId xmlns:a16="http://schemas.microsoft.com/office/drawing/2014/main" id="{00000000-0008-0000-0100-00001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7" name="Picture 3453" hidden="1">
          <a:extLst>
            <a:ext uri="{FF2B5EF4-FFF2-40B4-BE49-F238E27FC236}">
              <a16:creationId xmlns:a16="http://schemas.microsoft.com/office/drawing/2014/main" id="{00000000-0008-0000-0100-00001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8" name="Picture 3458" hidden="1">
          <a:extLst>
            <a:ext uri="{FF2B5EF4-FFF2-40B4-BE49-F238E27FC236}">
              <a16:creationId xmlns:a16="http://schemas.microsoft.com/office/drawing/2014/main" id="{00000000-0008-0000-0100-00001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19" name="Picture 3811" hidden="1">
          <a:extLst>
            <a:ext uri="{FF2B5EF4-FFF2-40B4-BE49-F238E27FC236}">
              <a16:creationId xmlns:a16="http://schemas.microsoft.com/office/drawing/2014/main" id="{00000000-0008-0000-0100-00002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0" name="Picture 3393" hidden="1">
          <a:extLst>
            <a:ext uri="{FF2B5EF4-FFF2-40B4-BE49-F238E27FC236}">
              <a16:creationId xmlns:a16="http://schemas.microsoft.com/office/drawing/2014/main" id="{00000000-0008-0000-0100-00002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1" name="Picture 3398" hidden="1">
          <a:extLst>
            <a:ext uri="{FF2B5EF4-FFF2-40B4-BE49-F238E27FC236}">
              <a16:creationId xmlns:a16="http://schemas.microsoft.com/office/drawing/2014/main" id="{00000000-0008-0000-0100-00002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2" name="Picture 3793" hidden="1">
          <a:extLst>
            <a:ext uri="{FF2B5EF4-FFF2-40B4-BE49-F238E27FC236}">
              <a16:creationId xmlns:a16="http://schemas.microsoft.com/office/drawing/2014/main" id="{00000000-0008-0000-0100-00002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3" name="Picture 3794" hidden="1">
          <a:extLst>
            <a:ext uri="{FF2B5EF4-FFF2-40B4-BE49-F238E27FC236}">
              <a16:creationId xmlns:a16="http://schemas.microsoft.com/office/drawing/2014/main" id="{00000000-0008-0000-0100-00002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4" name="Picture 3795" hidden="1">
          <a:extLst>
            <a:ext uri="{FF2B5EF4-FFF2-40B4-BE49-F238E27FC236}">
              <a16:creationId xmlns:a16="http://schemas.microsoft.com/office/drawing/2014/main" id="{00000000-0008-0000-0100-00002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5" name="Picture 3423" hidden="1">
          <a:extLst>
            <a:ext uri="{FF2B5EF4-FFF2-40B4-BE49-F238E27FC236}">
              <a16:creationId xmlns:a16="http://schemas.microsoft.com/office/drawing/2014/main" id="{00000000-0008-0000-0100-00002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6" name="Picture 3428" hidden="1">
          <a:extLst>
            <a:ext uri="{FF2B5EF4-FFF2-40B4-BE49-F238E27FC236}">
              <a16:creationId xmlns:a16="http://schemas.microsoft.com/office/drawing/2014/main" id="{00000000-0008-0000-0100-00002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7" name="Picture 3802" hidden="1">
          <a:extLst>
            <a:ext uri="{FF2B5EF4-FFF2-40B4-BE49-F238E27FC236}">
              <a16:creationId xmlns:a16="http://schemas.microsoft.com/office/drawing/2014/main" id="{00000000-0008-0000-0100-00002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8" name="Picture 3803" hidden="1">
          <a:extLst>
            <a:ext uri="{FF2B5EF4-FFF2-40B4-BE49-F238E27FC236}">
              <a16:creationId xmlns:a16="http://schemas.microsoft.com/office/drawing/2014/main" id="{00000000-0008-0000-0100-00002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29" name="Picture 3804" hidden="1">
          <a:extLst>
            <a:ext uri="{FF2B5EF4-FFF2-40B4-BE49-F238E27FC236}">
              <a16:creationId xmlns:a16="http://schemas.microsoft.com/office/drawing/2014/main" id="{00000000-0008-0000-0100-00002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0" name="Picture 3468" hidden="1">
          <a:extLst>
            <a:ext uri="{FF2B5EF4-FFF2-40B4-BE49-F238E27FC236}">
              <a16:creationId xmlns:a16="http://schemas.microsoft.com/office/drawing/2014/main" id="{00000000-0008-0000-0100-00002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1" name="Picture 3814" hidden="1">
          <a:extLst>
            <a:ext uri="{FF2B5EF4-FFF2-40B4-BE49-F238E27FC236}">
              <a16:creationId xmlns:a16="http://schemas.microsoft.com/office/drawing/2014/main" id="{00000000-0008-0000-0100-00002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2" name="Picture 3815" hidden="1">
          <a:extLst>
            <a:ext uri="{FF2B5EF4-FFF2-40B4-BE49-F238E27FC236}">
              <a16:creationId xmlns:a16="http://schemas.microsoft.com/office/drawing/2014/main" id="{00000000-0008-0000-0100-00002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3" name="Picture 3816" hidden="1">
          <a:extLst>
            <a:ext uri="{FF2B5EF4-FFF2-40B4-BE49-F238E27FC236}">
              <a16:creationId xmlns:a16="http://schemas.microsoft.com/office/drawing/2014/main" id="{00000000-0008-0000-0100-00002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4" name="Picture 3453" hidden="1">
          <a:extLst>
            <a:ext uri="{FF2B5EF4-FFF2-40B4-BE49-F238E27FC236}">
              <a16:creationId xmlns:a16="http://schemas.microsoft.com/office/drawing/2014/main" id="{00000000-0008-0000-0100-00002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5" name="Picture 3458" hidden="1">
          <a:extLst>
            <a:ext uri="{FF2B5EF4-FFF2-40B4-BE49-F238E27FC236}">
              <a16:creationId xmlns:a16="http://schemas.microsoft.com/office/drawing/2014/main" id="{00000000-0008-0000-0100-00003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6" name="Picture 3811" hidden="1">
          <a:extLst>
            <a:ext uri="{FF2B5EF4-FFF2-40B4-BE49-F238E27FC236}">
              <a16:creationId xmlns:a16="http://schemas.microsoft.com/office/drawing/2014/main" id="{00000000-0008-0000-0100-00003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7" name="Picture 3812" hidden="1">
          <a:extLst>
            <a:ext uri="{FF2B5EF4-FFF2-40B4-BE49-F238E27FC236}">
              <a16:creationId xmlns:a16="http://schemas.microsoft.com/office/drawing/2014/main" id="{00000000-0008-0000-0100-00003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8" name="Picture 3813" hidden="1">
          <a:extLst>
            <a:ext uri="{FF2B5EF4-FFF2-40B4-BE49-F238E27FC236}">
              <a16:creationId xmlns:a16="http://schemas.microsoft.com/office/drawing/2014/main" id="{00000000-0008-0000-0100-00003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39" name="Picture 3453" hidden="1">
          <a:extLst>
            <a:ext uri="{FF2B5EF4-FFF2-40B4-BE49-F238E27FC236}">
              <a16:creationId xmlns:a16="http://schemas.microsoft.com/office/drawing/2014/main" id="{00000000-0008-0000-0100-00003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0" name="Picture 3458" hidden="1">
          <a:extLst>
            <a:ext uri="{FF2B5EF4-FFF2-40B4-BE49-F238E27FC236}">
              <a16:creationId xmlns:a16="http://schemas.microsoft.com/office/drawing/2014/main" id="{00000000-0008-0000-0100-00003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1" name="Picture 3811" hidden="1">
          <a:extLst>
            <a:ext uri="{FF2B5EF4-FFF2-40B4-BE49-F238E27FC236}">
              <a16:creationId xmlns:a16="http://schemas.microsoft.com/office/drawing/2014/main" id="{00000000-0008-0000-0100-00003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2" name="Picture 3812" hidden="1">
          <a:extLst>
            <a:ext uri="{FF2B5EF4-FFF2-40B4-BE49-F238E27FC236}">
              <a16:creationId xmlns:a16="http://schemas.microsoft.com/office/drawing/2014/main" id="{00000000-0008-0000-0100-00003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3" name="Picture 3813" hidden="1">
          <a:extLst>
            <a:ext uri="{FF2B5EF4-FFF2-40B4-BE49-F238E27FC236}">
              <a16:creationId xmlns:a16="http://schemas.microsoft.com/office/drawing/2014/main" id="{00000000-0008-0000-0100-00003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4" name="Picture 3453" hidden="1">
          <a:extLst>
            <a:ext uri="{FF2B5EF4-FFF2-40B4-BE49-F238E27FC236}">
              <a16:creationId xmlns:a16="http://schemas.microsoft.com/office/drawing/2014/main" id="{00000000-0008-0000-0100-00003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5" name="Picture 3458" hidden="1">
          <a:extLst>
            <a:ext uri="{FF2B5EF4-FFF2-40B4-BE49-F238E27FC236}">
              <a16:creationId xmlns:a16="http://schemas.microsoft.com/office/drawing/2014/main" id="{00000000-0008-0000-0100-00003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6" name="Picture 3811" hidden="1">
          <a:extLst>
            <a:ext uri="{FF2B5EF4-FFF2-40B4-BE49-F238E27FC236}">
              <a16:creationId xmlns:a16="http://schemas.microsoft.com/office/drawing/2014/main" id="{00000000-0008-0000-0100-00003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7" name="Picture 3812" hidden="1">
          <a:extLst>
            <a:ext uri="{FF2B5EF4-FFF2-40B4-BE49-F238E27FC236}">
              <a16:creationId xmlns:a16="http://schemas.microsoft.com/office/drawing/2014/main" id="{00000000-0008-0000-0100-00003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8" name="Picture 3813" hidden="1">
          <a:extLst>
            <a:ext uri="{FF2B5EF4-FFF2-40B4-BE49-F238E27FC236}">
              <a16:creationId xmlns:a16="http://schemas.microsoft.com/office/drawing/2014/main" id="{00000000-0008-0000-0100-00003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49" name="Picture 3453" hidden="1">
          <a:extLst>
            <a:ext uri="{FF2B5EF4-FFF2-40B4-BE49-F238E27FC236}">
              <a16:creationId xmlns:a16="http://schemas.microsoft.com/office/drawing/2014/main" id="{00000000-0008-0000-0100-00003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0" name="Picture 3458" hidden="1">
          <a:extLst>
            <a:ext uri="{FF2B5EF4-FFF2-40B4-BE49-F238E27FC236}">
              <a16:creationId xmlns:a16="http://schemas.microsoft.com/office/drawing/2014/main" id="{00000000-0008-0000-0100-00003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1" name="Picture 3811" hidden="1">
          <a:extLst>
            <a:ext uri="{FF2B5EF4-FFF2-40B4-BE49-F238E27FC236}">
              <a16:creationId xmlns:a16="http://schemas.microsoft.com/office/drawing/2014/main" id="{00000000-0008-0000-0100-00004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2" name="Picture 3812" hidden="1">
          <a:extLst>
            <a:ext uri="{FF2B5EF4-FFF2-40B4-BE49-F238E27FC236}">
              <a16:creationId xmlns:a16="http://schemas.microsoft.com/office/drawing/2014/main" id="{00000000-0008-0000-0100-00004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3" name="Picture 3813" hidden="1">
          <a:extLst>
            <a:ext uri="{FF2B5EF4-FFF2-40B4-BE49-F238E27FC236}">
              <a16:creationId xmlns:a16="http://schemas.microsoft.com/office/drawing/2014/main" id="{00000000-0008-0000-0100-00004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4" name="Picture 3453" hidden="1">
          <a:extLst>
            <a:ext uri="{FF2B5EF4-FFF2-40B4-BE49-F238E27FC236}">
              <a16:creationId xmlns:a16="http://schemas.microsoft.com/office/drawing/2014/main" id="{00000000-0008-0000-0100-00004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5" name="Picture 3458" hidden="1">
          <a:extLst>
            <a:ext uri="{FF2B5EF4-FFF2-40B4-BE49-F238E27FC236}">
              <a16:creationId xmlns:a16="http://schemas.microsoft.com/office/drawing/2014/main" id="{00000000-0008-0000-0100-00004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6" name="Picture 3811" hidden="1">
          <a:extLst>
            <a:ext uri="{FF2B5EF4-FFF2-40B4-BE49-F238E27FC236}">
              <a16:creationId xmlns:a16="http://schemas.microsoft.com/office/drawing/2014/main" id="{00000000-0008-0000-0100-00004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7" name="Picture 3812" hidden="1">
          <a:extLst>
            <a:ext uri="{FF2B5EF4-FFF2-40B4-BE49-F238E27FC236}">
              <a16:creationId xmlns:a16="http://schemas.microsoft.com/office/drawing/2014/main" id="{00000000-0008-0000-0100-00004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8" name="Picture 3813" hidden="1">
          <a:extLst>
            <a:ext uri="{FF2B5EF4-FFF2-40B4-BE49-F238E27FC236}">
              <a16:creationId xmlns:a16="http://schemas.microsoft.com/office/drawing/2014/main" id="{00000000-0008-0000-0100-00004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59" name="Picture 3383" hidden="1">
          <a:extLst>
            <a:ext uri="{FF2B5EF4-FFF2-40B4-BE49-F238E27FC236}">
              <a16:creationId xmlns:a16="http://schemas.microsoft.com/office/drawing/2014/main" id="{00000000-0008-0000-0100-00004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60" name="Picture 3388" hidden="1">
          <a:extLst>
            <a:ext uri="{FF2B5EF4-FFF2-40B4-BE49-F238E27FC236}">
              <a16:creationId xmlns:a16="http://schemas.microsoft.com/office/drawing/2014/main" id="{00000000-0008-0000-0100-00004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61" name="Picture 3790" hidden="1">
          <a:extLst>
            <a:ext uri="{FF2B5EF4-FFF2-40B4-BE49-F238E27FC236}">
              <a16:creationId xmlns:a16="http://schemas.microsoft.com/office/drawing/2014/main" id="{00000000-0008-0000-0100-00004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662" name="Picture 3791" hidden="1">
          <a:extLst>
            <a:ext uri="{FF2B5EF4-FFF2-40B4-BE49-F238E27FC236}">
              <a16:creationId xmlns:a16="http://schemas.microsoft.com/office/drawing/2014/main" id="{00000000-0008-0000-0100-00004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63" name="Picture 3393" hidden="1">
          <a:extLst>
            <a:ext uri="{FF2B5EF4-FFF2-40B4-BE49-F238E27FC236}">
              <a16:creationId xmlns:a16="http://schemas.microsoft.com/office/drawing/2014/main" id="{00000000-0008-0000-0100-00004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64" name="Picture 3795" hidden="1">
          <a:extLst>
            <a:ext uri="{FF2B5EF4-FFF2-40B4-BE49-F238E27FC236}">
              <a16:creationId xmlns:a16="http://schemas.microsoft.com/office/drawing/2014/main" id="{00000000-0008-0000-0100-00005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65" name="Picture 3423" hidden="1">
          <a:extLst>
            <a:ext uri="{FF2B5EF4-FFF2-40B4-BE49-F238E27FC236}">
              <a16:creationId xmlns:a16="http://schemas.microsoft.com/office/drawing/2014/main" id="{00000000-0008-0000-0100-00005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66" name="Picture 3428" hidden="1">
          <a:extLst>
            <a:ext uri="{FF2B5EF4-FFF2-40B4-BE49-F238E27FC236}">
              <a16:creationId xmlns:a16="http://schemas.microsoft.com/office/drawing/2014/main" id="{00000000-0008-0000-0100-00005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67" name="Picture 3802" hidden="1">
          <a:extLst>
            <a:ext uri="{FF2B5EF4-FFF2-40B4-BE49-F238E27FC236}">
              <a16:creationId xmlns:a16="http://schemas.microsoft.com/office/drawing/2014/main" id="{00000000-0008-0000-0100-00005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68" name="Picture 3803" hidden="1">
          <a:extLst>
            <a:ext uri="{FF2B5EF4-FFF2-40B4-BE49-F238E27FC236}">
              <a16:creationId xmlns:a16="http://schemas.microsoft.com/office/drawing/2014/main" id="{00000000-0008-0000-0100-00005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69" name="Picture 3804" hidden="1">
          <a:extLst>
            <a:ext uri="{FF2B5EF4-FFF2-40B4-BE49-F238E27FC236}">
              <a16:creationId xmlns:a16="http://schemas.microsoft.com/office/drawing/2014/main" id="{00000000-0008-0000-0100-00005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0" name="Picture 3463" hidden="1">
          <a:extLst>
            <a:ext uri="{FF2B5EF4-FFF2-40B4-BE49-F238E27FC236}">
              <a16:creationId xmlns:a16="http://schemas.microsoft.com/office/drawing/2014/main" id="{00000000-0008-0000-0100-00005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1" name="Picture 3468" hidden="1">
          <a:extLst>
            <a:ext uri="{FF2B5EF4-FFF2-40B4-BE49-F238E27FC236}">
              <a16:creationId xmlns:a16="http://schemas.microsoft.com/office/drawing/2014/main" id="{00000000-0008-0000-0100-00005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2" name="Picture 3814" hidden="1">
          <a:extLst>
            <a:ext uri="{FF2B5EF4-FFF2-40B4-BE49-F238E27FC236}">
              <a16:creationId xmlns:a16="http://schemas.microsoft.com/office/drawing/2014/main" id="{00000000-0008-0000-0100-00005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3" name="Picture 3815" hidden="1">
          <a:extLst>
            <a:ext uri="{FF2B5EF4-FFF2-40B4-BE49-F238E27FC236}">
              <a16:creationId xmlns:a16="http://schemas.microsoft.com/office/drawing/2014/main" id="{00000000-0008-0000-0100-00005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4" name="Picture 3816" hidden="1">
          <a:extLst>
            <a:ext uri="{FF2B5EF4-FFF2-40B4-BE49-F238E27FC236}">
              <a16:creationId xmlns:a16="http://schemas.microsoft.com/office/drawing/2014/main" id="{00000000-0008-0000-0100-00005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5" name="Picture 3453" hidden="1">
          <a:extLst>
            <a:ext uri="{FF2B5EF4-FFF2-40B4-BE49-F238E27FC236}">
              <a16:creationId xmlns:a16="http://schemas.microsoft.com/office/drawing/2014/main" id="{00000000-0008-0000-0100-00005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6" name="Picture 3458" hidden="1">
          <a:extLst>
            <a:ext uri="{FF2B5EF4-FFF2-40B4-BE49-F238E27FC236}">
              <a16:creationId xmlns:a16="http://schemas.microsoft.com/office/drawing/2014/main" id="{00000000-0008-0000-0100-00005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7" name="Picture 3811" hidden="1">
          <a:extLst>
            <a:ext uri="{FF2B5EF4-FFF2-40B4-BE49-F238E27FC236}">
              <a16:creationId xmlns:a16="http://schemas.microsoft.com/office/drawing/2014/main" id="{00000000-0008-0000-0100-00005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8" name="Picture 3812" hidden="1">
          <a:extLst>
            <a:ext uri="{FF2B5EF4-FFF2-40B4-BE49-F238E27FC236}">
              <a16:creationId xmlns:a16="http://schemas.microsoft.com/office/drawing/2014/main" id="{00000000-0008-0000-0100-00005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79" name="Picture 3813" hidden="1">
          <a:extLst>
            <a:ext uri="{FF2B5EF4-FFF2-40B4-BE49-F238E27FC236}">
              <a16:creationId xmlns:a16="http://schemas.microsoft.com/office/drawing/2014/main" id="{00000000-0008-0000-0100-00005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0" name="Picture 3453" hidden="1">
          <a:extLst>
            <a:ext uri="{FF2B5EF4-FFF2-40B4-BE49-F238E27FC236}">
              <a16:creationId xmlns:a16="http://schemas.microsoft.com/office/drawing/2014/main" id="{00000000-0008-0000-0100-00006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1" name="Picture 3458" hidden="1">
          <a:extLst>
            <a:ext uri="{FF2B5EF4-FFF2-40B4-BE49-F238E27FC236}">
              <a16:creationId xmlns:a16="http://schemas.microsoft.com/office/drawing/2014/main" id="{00000000-0008-0000-0100-00006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2" name="Picture 3811" hidden="1">
          <a:extLst>
            <a:ext uri="{FF2B5EF4-FFF2-40B4-BE49-F238E27FC236}">
              <a16:creationId xmlns:a16="http://schemas.microsoft.com/office/drawing/2014/main" id="{00000000-0008-0000-0100-00006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3" name="Picture 3812" hidden="1">
          <a:extLst>
            <a:ext uri="{FF2B5EF4-FFF2-40B4-BE49-F238E27FC236}">
              <a16:creationId xmlns:a16="http://schemas.microsoft.com/office/drawing/2014/main" id="{00000000-0008-0000-0100-00006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4" name="Picture 3813" hidden="1">
          <a:extLst>
            <a:ext uri="{FF2B5EF4-FFF2-40B4-BE49-F238E27FC236}">
              <a16:creationId xmlns:a16="http://schemas.microsoft.com/office/drawing/2014/main" id="{00000000-0008-0000-0100-00006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5" name="Picture 3453" hidden="1">
          <a:extLst>
            <a:ext uri="{FF2B5EF4-FFF2-40B4-BE49-F238E27FC236}">
              <a16:creationId xmlns:a16="http://schemas.microsoft.com/office/drawing/2014/main" id="{00000000-0008-0000-0100-00006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6" name="Picture 3458" hidden="1">
          <a:extLst>
            <a:ext uri="{FF2B5EF4-FFF2-40B4-BE49-F238E27FC236}">
              <a16:creationId xmlns:a16="http://schemas.microsoft.com/office/drawing/2014/main" id="{00000000-0008-0000-0100-00006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7" name="Picture 3811" hidden="1">
          <a:extLst>
            <a:ext uri="{FF2B5EF4-FFF2-40B4-BE49-F238E27FC236}">
              <a16:creationId xmlns:a16="http://schemas.microsoft.com/office/drawing/2014/main" id="{00000000-0008-0000-0100-00006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8" name="Picture 3812" hidden="1">
          <a:extLst>
            <a:ext uri="{FF2B5EF4-FFF2-40B4-BE49-F238E27FC236}">
              <a16:creationId xmlns:a16="http://schemas.microsoft.com/office/drawing/2014/main" id="{00000000-0008-0000-0100-00006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89" name="Picture 3813" hidden="1">
          <a:extLst>
            <a:ext uri="{FF2B5EF4-FFF2-40B4-BE49-F238E27FC236}">
              <a16:creationId xmlns:a16="http://schemas.microsoft.com/office/drawing/2014/main" id="{00000000-0008-0000-0100-00006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90" name="Picture 3453" hidden="1">
          <a:extLst>
            <a:ext uri="{FF2B5EF4-FFF2-40B4-BE49-F238E27FC236}">
              <a16:creationId xmlns:a16="http://schemas.microsoft.com/office/drawing/2014/main" id="{00000000-0008-0000-0100-00006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91" name="Picture 3458" hidden="1">
          <a:extLst>
            <a:ext uri="{FF2B5EF4-FFF2-40B4-BE49-F238E27FC236}">
              <a16:creationId xmlns:a16="http://schemas.microsoft.com/office/drawing/2014/main" id="{00000000-0008-0000-0100-00006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92" name="Picture 3811" hidden="1">
          <a:extLst>
            <a:ext uri="{FF2B5EF4-FFF2-40B4-BE49-F238E27FC236}">
              <a16:creationId xmlns:a16="http://schemas.microsoft.com/office/drawing/2014/main" id="{00000000-0008-0000-0100-00006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93" name="Picture 3458" hidden="1">
          <a:extLst>
            <a:ext uri="{FF2B5EF4-FFF2-40B4-BE49-F238E27FC236}">
              <a16:creationId xmlns:a16="http://schemas.microsoft.com/office/drawing/2014/main" id="{00000000-0008-0000-0100-00006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694" name="Picture 3811" hidden="1">
          <a:extLst>
            <a:ext uri="{FF2B5EF4-FFF2-40B4-BE49-F238E27FC236}">
              <a16:creationId xmlns:a16="http://schemas.microsoft.com/office/drawing/2014/main" id="{00000000-0008-0000-0100-00006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695" name="Picture 3393" hidden="1">
          <a:extLst>
            <a:ext uri="{FF2B5EF4-FFF2-40B4-BE49-F238E27FC236}">
              <a16:creationId xmlns:a16="http://schemas.microsoft.com/office/drawing/2014/main" id="{00000000-0008-0000-0100-00006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696" name="Picture 3398" hidden="1">
          <a:extLst>
            <a:ext uri="{FF2B5EF4-FFF2-40B4-BE49-F238E27FC236}">
              <a16:creationId xmlns:a16="http://schemas.microsoft.com/office/drawing/2014/main" id="{00000000-0008-0000-0100-00007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697" name="Picture 3793" hidden="1">
          <a:extLst>
            <a:ext uri="{FF2B5EF4-FFF2-40B4-BE49-F238E27FC236}">
              <a16:creationId xmlns:a16="http://schemas.microsoft.com/office/drawing/2014/main" id="{00000000-0008-0000-0100-00007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698" name="Picture 3794" hidden="1">
          <a:extLst>
            <a:ext uri="{FF2B5EF4-FFF2-40B4-BE49-F238E27FC236}">
              <a16:creationId xmlns:a16="http://schemas.microsoft.com/office/drawing/2014/main" id="{00000000-0008-0000-0100-00007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699" name="Picture 3795" hidden="1">
          <a:extLst>
            <a:ext uri="{FF2B5EF4-FFF2-40B4-BE49-F238E27FC236}">
              <a16:creationId xmlns:a16="http://schemas.microsoft.com/office/drawing/2014/main" id="{00000000-0008-0000-0100-00007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0" name="Picture 3423" hidden="1">
          <a:extLst>
            <a:ext uri="{FF2B5EF4-FFF2-40B4-BE49-F238E27FC236}">
              <a16:creationId xmlns:a16="http://schemas.microsoft.com/office/drawing/2014/main" id="{00000000-0008-0000-0100-00007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1" name="Picture 3428" hidden="1">
          <a:extLst>
            <a:ext uri="{FF2B5EF4-FFF2-40B4-BE49-F238E27FC236}">
              <a16:creationId xmlns:a16="http://schemas.microsoft.com/office/drawing/2014/main" id="{00000000-0008-0000-0100-00007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2" name="Picture 3802" hidden="1">
          <a:extLst>
            <a:ext uri="{FF2B5EF4-FFF2-40B4-BE49-F238E27FC236}">
              <a16:creationId xmlns:a16="http://schemas.microsoft.com/office/drawing/2014/main" id="{00000000-0008-0000-0100-00007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3" name="Picture 3803" hidden="1">
          <a:extLst>
            <a:ext uri="{FF2B5EF4-FFF2-40B4-BE49-F238E27FC236}">
              <a16:creationId xmlns:a16="http://schemas.microsoft.com/office/drawing/2014/main" id="{00000000-0008-0000-0100-00007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4" name="Picture 3804" hidden="1">
          <a:extLst>
            <a:ext uri="{FF2B5EF4-FFF2-40B4-BE49-F238E27FC236}">
              <a16:creationId xmlns:a16="http://schemas.microsoft.com/office/drawing/2014/main" id="{00000000-0008-0000-0100-00007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5" name="Picture 3463" hidden="1">
          <a:extLst>
            <a:ext uri="{FF2B5EF4-FFF2-40B4-BE49-F238E27FC236}">
              <a16:creationId xmlns:a16="http://schemas.microsoft.com/office/drawing/2014/main" id="{00000000-0008-0000-0100-00007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6" name="Picture 3468" hidden="1">
          <a:extLst>
            <a:ext uri="{FF2B5EF4-FFF2-40B4-BE49-F238E27FC236}">
              <a16:creationId xmlns:a16="http://schemas.microsoft.com/office/drawing/2014/main" id="{00000000-0008-0000-0100-00007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7" name="Picture 3814" hidden="1">
          <a:extLst>
            <a:ext uri="{FF2B5EF4-FFF2-40B4-BE49-F238E27FC236}">
              <a16:creationId xmlns:a16="http://schemas.microsoft.com/office/drawing/2014/main" id="{00000000-0008-0000-0100-00007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8" name="Picture 3815" hidden="1">
          <a:extLst>
            <a:ext uri="{FF2B5EF4-FFF2-40B4-BE49-F238E27FC236}">
              <a16:creationId xmlns:a16="http://schemas.microsoft.com/office/drawing/2014/main" id="{00000000-0008-0000-0100-00007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09" name="Picture 3816" hidden="1">
          <a:extLst>
            <a:ext uri="{FF2B5EF4-FFF2-40B4-BE49-F238E27FC236}">
              <a16:creationId xmlns:a16="http://schemas.microsoft.com/office/drawing/2014/main" id="{00000000-0008-0000-0100-00007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0" name="Picture 3453" hidden="1">
          <a:extLst>
            <a:ext uri="{FF2B5EF4-FFF2-40B4-BE49-F238E27FC236}">
              <a16:creationId xmlns:a16="http://schemas.microsoft.com/office/drawing/2014/main" id="{00000000-0008-0000-0100-00007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1" name="Picture 3458" hidden="1">
          <a:extLst>
            <a:ext uri="{FF2B5EF4-FFF2-40B4-BE49-F238E27FC236}">
              <a16:creationId xmlns:a16="http://schemas.microsoft.com/office/drawing/2014/main" id="{00000000-0008-0000-0100-00007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2" name="Picture 3811" hidden="1">
          <a:extLst>
            <a:ext uri="{FF2B5EF4-FFF2-40B4-BE49-F238E27FC236}">
              <a16:creationId xmlns:a16="http://schemas.microsoft.com/office/drawing/2014/main" id="{00000000-0008-0000-0100-00008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3" name="Picture 3812" hidden="1">
          <a:extLst>
            <a:ext uri="{FF2B5EF4-FFF2-40B4-BE49-F238E27FC236}">
              <a16:creationId xmlns:a16="http://schemas.microsoft.com/office/drawing/2014/main" id="{00000000-0008-0000-0100-00008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4" name="Picture 3813" hidden="1">
          <a:extLst>
            <a:ext uri="{FF2B5EF4-FFF2-40B4-BE49-F238E27FC236}">
              <a16:creationId xmlns:a16="http://schemas.microsoft.com/office/drawing/2014/main" id="{00000000-0008-0000-0100-00008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5" name="Picture 3453" hidden="1">
          <a:extLst>
            <a:ext uri="{FF2B5EF4-FFF2-40B4-BE49-F238E27FC236}">
              <a16:creationId xmlns:a16="http://schemas.microsoft.com/office/drawing/2014/main" id="{00000000-0008-0000-0100-00008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6" name="Picture 3458" hidden="1">
          <a:extLst>
            <a:ext uri="{FF2B5EF4-FFF2-40B4-BE49-F238E27FC236}">
              <a16:creationId xmlns:a16="http://schemas.microsoft.com/office/drawing/2014/main" id="{00000000-0008-0000-0100-00008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7" name="Picture 3393" hidden="1">
          <a:extLst>
            <a:ext uri="{FF2B5EF4-FFF2-40B4-BE49-F238E27FC236}">
              <a16:creationId xmlns:a16="http://schemas.microsoft.com/office/drawing/2014/main" id="{00000000-0008-0000-0100-00008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8" name="Picture 3398" hidden="1">
          <a:extLst>
            <a:ext uri="{FF2B5EF4-FFF2-40B4-BE49-F238E27FC236}">
              <a16:creationId xmlns:a16="http://schemas.microsoft.com/office/drawing/2014/main" id="{00000000-0008-0000-0100-00008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19" name="Picture 3793" hidden="1">
          <a:extLst>
            <a:ext uri="{FF2B5EF4-FFF2-40B4-BE49-F238E27FC236}">
              <a16:creationId xmlns:a16="http://schemas.microsoft.com/office/drawing/2014/main" id="{00000000-0008-0000-0100-00008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0" name="Picture 3794" hidden="1">
          <a:extLst>
            <a:ext uri="{FF2B5EF4-FFF2-40B4-BE49-F238E27FC236}">
              <a16:creationId xmlns:a16="http://schemas.microsoft.com/office/drawing/2014/main" id="{00000000-0008-0000-0100-00008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1" name="Picture 3795" hidden="1">
          <a:extLst>
            <a:ext uri="{FF2B5EF4-FFF2-40B4-BE49-F238E27FC236}">
              <a16:creationId xmlns:a16="http://schemas.microsoft.com/office/drawing/2014/main" id="{00000000-0008-0000-0100-00008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2" name="Picture 3803" hidden="1">
          <a:extLst>
            <a:ext uri="{FF2B5EF4-FFF2-40B4-BE49-F238E27FC236}">
              <a16:creationId xmlns:a16="http://schemas.microsoft.com/office/drawing/2014/main" id="{00000000-0008-0000-0100-00008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3" name="Picture 3804" hidden="1">
          <a:extLst>
            <a:ext uri="{FF2B5EF4-FFF2-40B4-BE49-F238E27FC236}">
              <a16:creationId xmlns:a16="http://schemas.microsoft.com/office/drawing/2014/main" id="{00000000-0008-0000-0100-00008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4" name="Picture 3463" hidden="1">
          <a:extLst>
            <a:ext uri="{FF2B5EF4-FFF2-40B4-BE49-F238E27FC236}">
              <a16:creationId xmlns:a16="http://schemas.microsoft.com/office/drawing/2014/main" id="{00000000-0008-0000-0100-00008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5" name="Picture 3468" hidden="1">
          <a:extLst>
            <a:ext uri="{FF2B5EF4-FFF2-40B4-BE49-F238E27FC236}">
              <a16:creationId xmlns:a16="http://schemas.microsoft.com/office/drawing/2014/main" id="{00000000-0008-0000-0100-00008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6" name="Picture 3814" hidden="1">
          <a:extLst>
            <a:ext uri="{FF2B5EF4-FFF2-40B4-BE49-F238E27FC236}">
              <a16:creationId xmlns:a16="http://schemas.microsoft.com/office/drawing/2014/main" id="{00000000-0008-0000-0100-00008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7" name="Picture 3815" hidden="1">
          <a:extLst>
            <a:ext uri="{FF2B5EF4-FFF2-40B4-BE49-F238E27FC236}">
              <a16:creationId xmlns:a16="http://schemas.microsoft.com/office/drawing/2014/main" id="{00000000-0008-0000-0100-00008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8" name="Picture 3816" hidden="1">
          <a:extLst>
            <a:ext uri="{FF2B5EF4-FFF2-40B4-BE49-F238E27FC236}">
              <a16:creationId xmlns:a16="http://schemas.microsoft.com/office/drawing/2014/main" id="{00000000-0008-0000-0100-00009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29" name="Picture 3453" hidden="1">
          <a:extLst>
            <a:ext uri="{FF2B5EF4-FFF2-40B4-BE49-F238E27FC236}">
              <a16:creationId xmlns:a16="http://schemas.microsoft.com/office/drawing/2014/main" id="{00000000-0008-0000-0100-00009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0" name="Picture 3458" hidden="1">
          <a:extLst>
            <a:ext uri="{FF2B5EF4-FFF2-40B4-BE49-F238E27FC236}">
              <a16:creationId xmlns:a16="http://schemas.microsoft.com/office/drawing/2014/main" id="{00000000-0008-0000-0100-00009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1" name="Picture 3811" hidden="1">
          <a:extLst>
            <a:ext uri="{FF2B5EF4-FFF2-40B4-BE49-F238E27FC236}">
              <a16:creationId xmlns:a16="http://schemas.microsoft.com/office/drawing/2014/main" id="{00000000-0008-0000-0100-00009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2" name="Picture 3812" hidden="1">
          <a:extLst>
            <a:ext uri="{FF2B5EF4-FFF2-40B4-BE49-F238E27FC236}">
              <a16:creationId xmlns:a16="http://schemas.microsoft.com/office/drawing/2014/main" id="{00000000-0008-0000-0100-00009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3" name="Picture 3813" hidden="1">
          <a:extLst>
            <a:ext uri="{FF2B5EF4-FFF2-40B4-BE49-F238E27FC236}">
              <a16:creationId xmlns:a16="http://schemas.microsoft.com/office/drawing/2014/main" id="{00000000-0008-0000-0100-00009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4" name="Picture 3453" hidden="1">
          <a:extLst>
            <a:ext uri="{FF2B5EF4-FFF2-40B4-BE49-F238E27FC236}">
              <a16:creationId xmlns:a16="http://schemas.microsoft.com/office/drawing/2014/main" id="{00000000-0008-0000-0100-00009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5" name="Picture 3458" hidden="1">
          <a:extLst>
            <a:ext uri="{FF2B5EF4-FFF2-40B4-BE49-F238E27FC236}">
              <a16:creationId xmlns:a16="http://schemas.microsoft.com/office/drawing/2014/main" id="{00000000-0008-0000-0100-00009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6" name="Picture 3811" hidden="1">
          <a:extLst>
            <a:ext uri="{FF2B5EF4-FFF2-40B4-BE49-F238E27FC236}">
              <a16:creationId xmlns:a16="http://schemas.microsoft.com/office/drawing/2014/main" id="{00000000-0008-0000-0100-00009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7" name="Picture 3812" hidden="1">
          <a:extLst>
            <a:ext uri="{FF2B5EF4-FFF2-40B4-BE49-F238E27FC236}">
              <a16:creationId xmlns:a16="http://schemas.microsoft.com/office/drawing/2014/main" id="{00000000-0008-0000-0100-00009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8" name="Picture 3813" hidden="1">
          <a:extLst>
            <a:ext uri="{FF2B5EF4-FFF2-40B4-BE49-F238E27FC236}">
              <a16:creationId xmlns:a16="http://schemas.microsoft.com/office/drawing/2014/main" id="{00000000-0008-0000-0100-00009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39" name="Picture 3453" hidden="1">
          <a:extLst>
            <a:ext uri="{FF2B5EF4-FFF2-40B4-BE49-F238E27FC236}">
              <a16:creationId xmlns:a16="http://schemas.microsoft.com/office/drawing/2014/main" id="{00000000-0008-0000-0100-00009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0" name="Picture 3458" hidden="1">
          <a:extLst>
            <a:ext uri="{FF2B5EF4-FFF2-40B4-BE49-F238E27FC236}">
              <a16:creationId xmlns:a16="http://schemas.microsoft.com/office/drawing/2014/main" id="{00000000-0008-0000-0100-00009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1" name="Picture 3811" hidden="1">
          <a:extLst>
            <a:ext uri="{FF2B5EF4-FFF2-40B4-BE49-F238E27FC236}">
              <a16:creationId xmlns:a16="http://schemas.microsoft.com/office/drawing/2014/main" id="{00000000-0008-0000-0100-00009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2" name="Picture 3812" hidden="1">
          <a:extLst>
            <a:ext uri="{FF2B5EF4-FFF2-40B4-BE49-F238E27FC236}">
              <a16:creationId xmlns:a16="http://schemas.microsoft.com/office/drawing/2014/main" id="{00000000-0008-0000-0100-00009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3" name="Picture 3813" hidden="1">
          <a:extLst>
            <a:ext uri="{FF2B5EF4-FFF2-40B4-BE49-F238E27FC236}">
              <a16:creationId xmlns:a16="http://schemas.microsoft.com/office/drawing/2014/main" id="{00000000-0008-0000-0100-00009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4" name="Picture 3453" hidden="1">
          <a:extLst>
            <a:ext uri="{FF2B5EF4-FFF2-40B4-BE49-F238E27FC236}">
              <a16:creationId xmlns:a16="http://schemas.microsoft.com/office/drawing/2014/main" id="{00000000-0008-0000-0100-0000A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5" name="Picture 3458" hidden="1">
          <a:extLst>
            <a:ext uri="{FF2B5EF4-FFF2-40B4-BE49-F238E27FC236}">
              <a16:creationId xmlns:a16="http://schemas.microsoft.com/office/drawing/2014/main" id="{00000000-0008-0000-0100-0000A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6" name="Picture 3811" hidden="1">
          <a:extLst>
            <a:ext uri="{FF2B5EF4-FFF2-40B4-BE49-F238E27FC236}">
              <a16:creationId xmlns:a16="http://schemas.microsoft.com/office/drawing/2014/main" id="{00000000-0008-0000-0100-0000A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7" name="Picture 3812" hidden="1">
          <a:extLst>
            <a:ext uri="{FF2B5EF4-FFF2-40B4-BE49-F238E27FC236}">
              <a16:creationId xmlns:a16="http://schemas.microsoft.com/office/drawing/2014/main" id="{00000000-0008-0000-0100-0000A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8" name="Picture 3813" hidden="1">
          <a:extLst>
            <a:ext uri="{FF2B5EF4-FFF2-40B4-BE49-F238E27FC236}">
              <a16:creationId xmlns:a16="http://schemas.microsoft.com/office/drawing/2014/main" id="{00000000-0008-0000-0100-0000A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49" name="Picture 3453" hidden="1">
          <a:extLst>
            <a:ext uri="{FF2B5EF4-FFF2-40B4-BE49-F238E27FC236}">
              <a16:creationId xmlns:a16="http://schemas.microsoft.com/office/drawing/2014/main" id="{00000000-0008-0000-0100-0000A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0" name="Picture 3458" hidden="1">
          <a:extLst>
            <a:ext uri="{FF2B5EF4-FFF2-40B4-BE49-F238E27FC236}">
              <a16:creationId xmlns:a16="http://schemas.microsoft.com/office/drawing/2014/main" id="{00000000-0008-0000-0100-0000A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1" name="Picture 3811" hidden="1">
          <a:extLst>
            <a:ext uri="{FF2B5EF4-FFF2-40B4-BE49-F238E27FC236}">
              <a16:creationId xmlns:a16="http://schemas.microsoft.com/office/drawing/2014/main" id="{00000000-0008-0000-0100-0000A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2" name="Picture 3812" hidden="1">
          <a:extLst>
            <a:ext uri="{FF2B5EF4-FFF2-40B4-BE49-F238E27FC236}">
              <a16:creationId xmlns:a16="http://schemas.microsoft.com/office/drawing/2014/main" id="{00000000-0008-0000-0100-0000A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3" name="Picture 3813" hidden="1">
          <a:extLst>
            <a:ext uri="{FF2B5EF4-FFF2-40B4-BE49-F238E27FC236}">
              <a16:creationId xmlns:a16="http://schemas.microsoft.com/office/drawing/2014/main" id="{00000000-0008-0000-0100-0000A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4" name="Picture 3383" hidden="1">
          <a:extLst>
            <a:ext uri="{FF2B5EF4-FFF2-40B4-BE49-F238E27FC236}">
              <a16:creationId xmlns:a16="http://schemas.microsoft.com/office/drawing/2014/main" id="{00000000-0008-0000-0100-0000A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5" name="Picture 3388" hidden="1">
          <a:extLst>
            <a:ext uri="{FF2B5EF4-FFF2-40B4-BE49-F238E27FC236}">
              <a16:creationId xmlns:a16="http://schemas.microsoft.com/office/drawing/2014/main" id="{00000000-0008-0000-0100-0000A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6" name="Picture 3790" hidden="1">
          <a:extLst>
            <a:ext uri="{FF2B5EF4-FFF2-40B4-BE49-F238E27FC236}">
              <a16:creationId xmlns:a16="http://schemas.microsoft.com/office/drawing/2014/main" id="{00000000-0008-0000-0100-0000A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7" name="Picture 3791" hidden="1">
          <a:extLst>
            <a:ext uri="{FF2B5EF4-FFF2-40B4-BE49-F238E27FC236}">
              <a16:creationId xmlns:a16="http://schemas.microsoft.com/office/drawing/2014/main" id="{00000000-0008-0000-0100-0000A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8" name="Picture 3393" hidden="1">
          <a:extLst>
            <a:ext uri="{FF2B5EF4-FFF2-40B4-BE49-F238E27FC236}">
              <a16:creationId xmlns:a16="http://schemas.microsoft.com/office/drawing/2014/main" id="{00000000-0008-0000-0100-0000A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59" name="Picture 3398" hidden="1">
          <a:extLst>
            <a:ext uri="{FF2B5EF4-FFF2-40B4-BE49-F238E27FC236}">
              <a16:creationId xmlns:a16="http://schemas.microsoft.com/office/drawing/2014/main" id="{00000000-0008-0000-0100-0000A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60" name="Picture 3793" hidden="1">
          <a:extLst>
            <a:ext uri="{FF2B5EF4-FFF2-40B4-BE49-F238E27FC236}">
              <a16:creationId xmlns:a16="http://schemas.microsoft.com/office/drawing/2014/main" id="{00000000-0008-0000-0100-0000B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61" name="Picture 3794" hidden="1">
          <a:extLst>
            <a:ext uri="{FF2B5EF4-FFF2-40B4-BE49-F238E27FC236}">
              <a16:creationId xmlns:a16="http://schemas.microsoft.com/office/drawing/2014/main" id="{00000000-0008-0000-0100-0000B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62" name="Picture 3795" hidden="1">
          <a:extLst>
            <a:ext uri="{FF2B5EF4-FFF2-40B4-BE49-F238E27FC236}">
              <a16:creationId xmlns:a16="http://schemas.microsoft.com/office/drawing/2014/main" id="{00000000-0008-0000-0100-0000B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63" name="Picture 3423" hidden="1">
          <a:extLst>
            <a:ext uri="{FF2B5EF4-FFF2-40B4-BE49-F238E27FC236}">
              <a16:creationId xmlns:a16="http://schemas.microsoft.com/office/drawing/2014/main" id="{00000000-0008-0000-0100-0000B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64" name="Picture 3428" hidden="1">
          <a:extLst>
            <a:ext uri="{FF2B5EF4-FFF2-40B4-BE49-F238E27FC236}">
              <a16:creationId xmlns:a16="http://schemas.microsoft.com/office/drawing/2014/main" id="{00000000-0008-0000-0100-0000B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65" name="Picture 3802" hidden="1">
          <a:extLst>
            <a:ext uri="{FF2B5EF4-FFF2-40B4-BE49-F238E27FC236}">
              <a16:creationId xmlns:a16="http://schemas.microsoft.com/office/drawing/2014/main" id="{00000000-0008-0000-0100-0000B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66" name="Picture 3803" hidden="1">
          <a:extLst>
            <a:ext uri="{FF2B5EF4-FFF2-40B4-BE49-F238E27FC236}">
              <a16:creationId xmlns:a16="http://schemas.microsoft.com/office/drawing/2014/main" id="{00000000-0008-0000-0100-0000B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767" name="Picture 3804" hidden="1">
          <a:extLst>
            <a:ext uri="{FF2B5EF4-FFF2-40B4-BE49-F238E27FC236}">
              <a16:creationId xmlns:a16="http://schemas.microsoft.com/office/drawing/2014/main" id="{00000000-0008-0000-0100-0000B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68" name="Picture 3393" hidden="1">
          <a:extLst>
            <a:ext uri="{FF2B5EF4-FFF2-40B4-BE49-F238E27FC236}">
              <a16:creationId xmlns:a16="http://schemas.microsoft.com/office/drawing/2014/main" id="{00000000-0008-0000-0100-0000B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69" name="Picture 3398" hidden="1">
          <a:extLst>
            <a:ext uri="{FF2B5EF4-FFF2-40B4-BE49-F238E27FC236}">
              <a16:creationId xmlns:a16="http://schemas.microsoft.com/office/drawing/2014/main" id="{00000000-0008-0000-0100-0000B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0" name="Picture 3793" hidden="1">
          <a:extLst>
            <a:ext uri="{FF2B5EF4-FFF2-40B4-BE49-F238E27FC236}">
              <a16:creationId xmlns:a16="http://schemas.microsoft.com/office/drawing/2014/main" id="{00000000-0008-0000-0100-0000B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1" name="Picture 3794" hidden="1">
          <a:extLst>
            <a:ext uri="{FF2B5EF4-FFF2-40B4-BE49-F238E27FC236}">
              <a16:creationId xmlns:a16="http://schemas.microsoft.com/office/drawing/2014/main" id="{00000000-0008-0000-0100-0000B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2" name="Picture 3795" hidden="1">
          <a:extLst>
            <a:ext uri="{FF2B5EF4-FFF2-40B4-BE49-F238E27FC236}">
              <a16:creationId xmlns:a16="http://schemas.microsoft.com/office/drawing/2014/main" id="{00000000-0008-0000-0100-0000B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3" name="Picture 3423" hidden="1">
          <a:extLst>
            <a:ext uri="{FF2B5EF4-FFF2-40B4-BE49-F238E27FC236}">
              <a16:creationId xmlns:a16="http://schemas.microsoft.com/office/drawing/2014/main" id="{00000000-0008-0000-0100-0000B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4" name="Picture 3428" hidden="1">
          <a:extLst>
            <a:ext uri="{FF2B5EF4-FFF2-40B4-BE49-F238E27FC236}">
              <a16:creationId xmlns:a16="http://schemas.microsoft.com/office/drawing/2014/main" id="{00000000-0008-0000-0100-0000B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5" name="Picture 3802" hidden="1">
          <a:extLst>
            <a:ext uri="{FF2B5EF4-FFF2-40B4-BE49-F238E27FC236}">
              <a16:creationId xmlns:a16="http://schemas.microsoft.com/office/drawing/2014/main" id="{00000000-0008-0000-0100-0000B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6" name="Picture 3803" hidden="1">
          <a:extLst>
            <a:ext uri="{FF2B5EF4-FFF2-40B4-BE49-F238E27FC236}">
              <a16:creationId xmlns:a16="http://schemas.microsoft.com/office/drawing/2014/main" id="{00000000-0008-0000-0100-0000C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7" name="Picture 3804" hidden="1">
          <a:extLst>
            <a:ext uri="{FF2B5EF4-FFF2-40B4-BE49-F238E27FC236}">
              <a16:creationId xmlns:a16="http://schemas.microsoft.com/office/drawing/2014/main" id="{00000000-0008-0000-0100-0000C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8" name="Picture 3463" hidden="1">
          <a:extLst>
            <a:ext uri="{FF2B5EF4-FFF2-40B4-BE49-F238E27FC236}">
              <a16:creationId xmlns:a16="http://schemas.microsoft.com/office/drawing/2014/main" id="{00000000-0008-0000-0100-0000C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79" name="Picture 3468" hidden="1">
          <a:extLst>
            <a:ext uri="{FF2B5EF4-FFF2-40B4-BE49-F238E27FC236}">
              <a16:creationId xmlns:a16="http://schemas.microsoft.com/office/drawing/2014/main" id="{00000000-0008-0000-0100-0000C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0" name="Picture 3814" hidden="1">
          <a:extLst>
            <a:ext uri="{FF2B5EF4-FFF2-40B4-BE49-F238E27FC236}">
              <a16:creationId xmlns:a16="http://schemas.microsoft.com/office/drawing/2014/main" id="{00000000-0008-0000-0100-0000C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1" name="Picture 3815" hidden="1">
          <a:extLst>
            <a:ext uri="{FF2B5EF4-FFF2-40B4-BE49-F238E27FC236}">
              <a16:creationId xmlns:a16="http://schemas.microsoft.com/office/drawing/2014/main" id="{00000000-0008-0000-0100-0000C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2" name="Picture 3816" hidden="1">
          <a:extLst>
            <a:ext uri="{FF2B5EF4-FFF2-40B4-BE49-F238E27FC236}">
              <a16:creationId xmlns:a16="http://schemas.microsoft.com/office/drawing/2014/main" id="{00000000-0008-0000-0100-0000C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3" name="Picture 3453" hidden="1">
          <a:extLst>
            <a:ext uri="{FF2B5EF4-FFF2-40B4-BE49-F238E27FC236}">
              <a16:creationId xmlns:a16="http://schemas.microsoft.com/office/drawing/2014/main" id="{00000000-0008-0000-0100-0000C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4" name="Picture 3458" hidden="1">
          <a:extLst>
            <a:ext uri="{FF2B5EF4-FFF2-40B4-BE49-F238E27FC236}">
              <a16:creationId xmlns:a16="http://schemas.microsoft.com/office/drawing/2014/main" id="{00000000-0008-0000-0100-0000C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5" name="Picture 3811" hidden="1">
          <a:extLst>
            <a:ext uri="{FF2B5EF4-FFF2-40B4-BE49-F238E27FC236}">
              <a16:creationId xmlns:a16="http://schemas.microsoft.com/office/drawing/2014/main" id="{00000000-0008-0000-0100-0000C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6" name="Picture 3812" hidden="1">
          <a:extLst>
            <a:ext uri="{FF2B5EF4-FFF2-40B4-BE49-F238E27FC236}">
              <a16:creationId xmlns:a16="http://schemas.microsoft.com/office/drawing/2014/main" id="{00000000-0008-0000-0100-0000C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7" name="Picture 3813" hidden="1">
          <a:extLst>
            <a:ext uri="{FF2B5EF4-FFF2-40B4-BE49-F238E27FC236}">
              <a16:creationId xmlns:a16="http://schemas.microsoft.com/office/drawing/2014/main" id="{00000000-0008-0000-0100-0000C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8" name="Picture 3453" hidden="1">
          <a:extLst>
            <a:ext uri="{FF2B5EF4-FFF2-40B4-BE49-F238E27FC236}">
              <a16:creationId xmlns:a16="http://schemas.microsoft.com/office/drawing/2014/main" id="{00000000-0008-0000-0100-0000C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89" name="Picture 3458" hidden="1">
          <a:extLst>
            <a:ext uri="{FF2B5EF4-FFF2-40B4-BE49-F238E27FC236}">
              <a16:creationId xmlns:a16="http://schemas.microsoft.com/office/drawing/2014/main" id="{00000000-0008-0000-0100-0000C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0" name="Picture 3811" hidden="1">
          <a:extLst>
            <a:ext uri="{FF2B5EF4-FFF2-40B4-BE49-F238E27FC236}">
              <a16:creationId xmlns:a16="http://schemas.microsoft.com/office/drawing/2014/main" id="{00000000-0008-0000-0100-0000C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1" name="Picture 3812" hidden="1">
          <a:extLst>
            <a:ext uri="{FF2B5EF4-FFF2-40B4-BE49-F238E27FC236}">
              <a16:creationId xmlns:a16="http://schemas.microsoft.com/office/drawing/2014/main" id="{00000000-0008-0000-0100-0000C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2" name="Picture 3813" hidden="1">
          <a:extLst>
            <a:ext uri="{FF2B5EF4-FFF2-40B4-BE49-F238E27FC236}">
              <a16:creationId xmlns:a16="http://schemas.microsoft.com/office/drawing/2014/main" id="{00000000-0008-0000-0100-0000D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3" name="Picture 3453" hidden="1">
          <a:extLst>
            <a:ext uri="{FF2B5EF4-FFF2-40B4-BE49-F238E27FC236}">
              <a16:creationId xmlns:a16="http://schemas.microsoft.com/office/drawing/2014/main" id="{00000000-0008-0000-0100-0000D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4" name="Picture 3458" hidden="1">
          <a:extLst>
            <a:ext uri="{FF2B5EF4-FFF2-40B4-BE49-F238E27FC236}">
              <a16:creationId xmlns:a16="http://schemas.microsoft.com/office/drawing/2014/main" id="{00000000-0008-0000-0100-0000D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5" name="Picture 3811" hidden="1">
          <a:extLst>
            <a:ext uri="{FF2B5EF4-FFF2-40B4-BE49-F238E27FC236}">
              <a16:creationId xmlns:a16="http://schemas.microsoft.com/office/drawing/2014/main" id="{00000000-0008-0000-0100-0000D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6" name="Picture 3812" hidden="1">
          <a:extLst>
            <a:ext uri="{FF2B5EF4-FFF2-40B4-BE49-F238E27FC236}">
              <a16:creationId xmlns:a16="http://schemas.microsoft.com/office/drawing/2014/main" id="{00000000-0008-0000-0100-0000D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7" name="Picture 3813" hidden="1">
          <a:extLst>
            <a:ext uri="{FF2B5EF4-FFF2-40B4-BE49-F238E27FC236}">
              <a16:creationId xmlns:a16="http://schemas.microsoft.com/office/drawing/2014/main" id="{00000000-0008-0000-0100-0000D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8" name="Picture 3453" hidden="1">
          <a:extLst>
            <a:ext uri="{FF2B5EF4-FFF2-40B4-BE49-F238E27FC236}">
              <a16:creationId xmlns:a16="http://schemas.microsoft.com/office/drawing/2014/main" id="{00000000-0008-0000-0100-0000D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799" name="Picture 3458" hidden="1">
          <a:extLst>
            <a:ext uri="{FF2B5EF4-FFF2-40B4-BE49-F238E27FC236}">
              <a16:creationId xmlns:a16="http://schemas.microsoft.com/office/drawing/2014/main" id="{00000000-0008-0000-0100-0000D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00" name="Picture 3811" hidden="1">
          <a:extLst>
            <a:ext uri="{FF2B5EF4-FFF2-40B4-BE49-F238E27FC236}">
              <a16:creationId xmlns:a16="http://schemas.microsoft.com/office/drawing/2014/main" id="{00000000-0008-0000-0100-0000D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01" name="Picture 3812" hidden="1">
          <a:extLst>
            <a:ext uri="{FF2B5EF4-FFF2-40B4-BE49-F238E27FC236}">
              <a16:creationId xmlns:a16="http://schemas.microsoft.com/office/drawing/2014/main" id="{00000000-0008-0000-0100-0000D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02" name="Picture 3813" hidden="1">
          <a:extLst>
            <a:ext uri="{FF2B5EF4-FFF2-40B4-BE49-F238E27FC236}">
              <a16:creationId xmlns:a16="http://schemas.microsoft.com/office/drawing/2014/main" id="{00000000-0008-0000-0100-0000D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03" name="Picture 3453" hidden="1">
          <a:extLst>
            <a:ext uri="{FF2B5EF4-FFF2-40B4-BE49-F238E27FC236}">
              <a16:creationId xmlns:a16="http://schemas.microsoft.com/office/drawing/2014/main" id="{00000000-0008-0000-0100-0000D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04" name="Picture 3458" hidden="1">
          <a:extLst>
            <a:ext uri="{FF2B5EF4-FFF2-40B4-BE49-F238E27FC236}">
              <a16:creationId xmlns:a16="http://schemas.microsoft.com/office/drawing/2014/main" id="{00000000-0008-0000-0100-0000D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05" name="Picture 3811" hidden="1">
          <a:extLst>
            <a:ext uri="{FF2B5EF4-FFF2-40B4-BE49-F238E27FC236}">
              <a16:creationId xmlns:a16="http://schemas.microsoft.com/office/drawing/2014/main" id="{00000000-0008-0000-0100-0000D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06" name="Picture 3812" hidden="1">
          <a:extLst>
            <a:ext uri="{FF2B5EF4-FFF2-40B4-BE49-F238E27FC236}">
              <a16:creationId xmlns:a16="http://schemas.microsoft.com/office/drawing/2014/main" id="{00000000-0008-0000-0100-0000D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07" name="Picture 3813" hidden="1">
          <a:extLst>
            <a:ext uri="{FF2B5EF4-FFF2-40B4-BE49-F238E27FC236}">
              <a16:creationId xmlns:a16="http://schemas.microsoft.com/office/drawing/2014/main" id="{00000000-0008-0000-0100-0000D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08" name="Picture 3393" hidden="1">
          <a:extLst>
            <a:ext uri="{FF2B5EF4-FFF2-40B4-BE49-F238E27FC236}">
              <a16:creationId xmlns:a16="http://schemas.microsoft.com/office/drawing/2014/main" id="{00000000-0008-0000-0100-0000E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09" name="Picture 3398" hidden="1">
          <a:extLst>
            <a:ext uri="{FF2B5EF4-FFF2-40B4-BE49-F238E27FC236}">
              <a16:creationId xmlns:a16="http://schemas.microsoft.com/office/drawing/2014/main" id="{00000000-0008-0000-0100-0000E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0" name="Picture 3793" hidden="1">
          <a:extLst>
            <a:ext uri="{FF2B5EF4-FFF2-40B4-BE49-F238E27FC236}">
              <a16:creationId xmlns:a16="http://schemas.microsoft.com/office/drawing/2014/main" id="{00000000-0008-0000-0100-0000E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1" name="Picture 3794" hidden="1">
          <a:extLst>
            <a:ext uri="{FF2B5EF4-FFF2-40B4-BE49-F238E27FC236}">
              <a16:creationId xmlns:a16="http://schemas.microsoft.com/office/drawing/2014/main" id="{00000000-0008-0000-0100-0000E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2" name="Picture 3795" hidden="1">
          <a:extLst>
            <a:ext uri="{FF2B5EF4-FFF2-40B4-BE49-F238E27FC236}">
              <a16:creationId xmlns:a16="http://schemas.microsoft.com/office/drawing/2014/main" id="{00000000-0008-0000-0100-0000E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3" name="Picture 3423" hidden="1">
          <a:extLst>
            <a:ext uri="{FF2B5EF4-FFF2-40B4-BE49-F238E27FC236}">
              <a16:creationId xmlns:a16="http://schemas.microsoft.com/office/drawing/2014/main" id="{00000000-0008-0000-0100-0000E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4" name="Picture 3428" hidden="1">
          <a:extLst>
            <a:ext uri="{FF2B5EF4-FFF2-40B4-BE49-F238E27FC236}">
              <a16:creationId xmlns:a16="http://schemas.microsoft.com/office/drawing/2014/main" id="{00000000-0008-0000-0100-0000E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5" name="Picture 3802" hidden="1">
          <a:extLst>
            <a:ext uri="{FF2B5EF4-FFF2-40B4-BE49-F238E27FC236}">
              <a16:creationId xmlns:a16="http://schemas.microsoft.com/office/drawing/2014/main" id="{00000000-0008-0000-0100-0000E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6" name="Picture 3803" hidden="1">
          <a:extLst>
            <a:ext uri="{FF2B5EF4-FFF2-40B4-BE49-F238E27FC236}">
              <a16:creationId xmlns:a16="http://schemas.microsoft.com/office/drawing/2014/main" id="{00000000-0008-0000-0100-0000E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7" name="Picture 3804" hidden="1">
          <a:extLst>
            <a:ext uri="{FF2B5EF4-FFF2-40B4-BE49-F238E27FC236}">
              <a16:creationId xmlns:a16="http://schemas.microsoft.com/office/drawing/2014/main" id="{00000000-0008-0000-0100-0000E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8" name="Picture 3463" hidden="1">
          <a:extLst>
            <a:ext uri="{FF2B5EF4-FFF2-40B4-BE49-F238E27FC236}">
              <a16:creationId xmlns:a16="http://schemas.microsoft.com/office/drawing/2014/main" id="{00000000-0008-0000-0100-0000E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19" name="Picture 3468" hidden="1">
          <a:extLst>
            <a:ext uri="{FF2B5EF4-FFF2-40B4-BE49-F238E27FC236}">
              <a16:creationId xmlns:a16="http://schemas.microsoft.com/office/drawing/2014/main" id="{00000000-0008-0000-0100-0000E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0" name="Picture 3814" hidden="1">
          <a:extLst>
            <a:ext uri="{FF2B5EF4-FFF2-40B4-BE49-F238E27FC236}">
              <a16:creationId xmlns:a16="http://schemas.microsoft.com/office/drawing/2014/main" id="{00000000-0008-0000-0100-0000E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1" name="Picture 3815" hidden="1">
          <a:extLst>
            <a:ext uri="{FF2B5EF4-FFF2-40B4-BE49-F238E27FC236}">
              <a16:creationId xmlns:a16="http://schemas.microsoft.com/office/drawing/2014/main" id="{00000000-0008-0000-0100-0000E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2" name="Picture 3816" hidden="1">
          <a:extLst>
            <a:ext uri="{FF2B5EF4-FFF2-40B4-BE49-F238E27FC236}">
              <a16:creationId xmlns:a16="http://schemas.microsoft.com/office/drawing/2014/main" id="{00000000-0008-0000-0100-0000E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3" name="Picture 3453" hidden="1">
          <a:extLst>
            <a:ext uri="{FF2B5EF4-FFF2-40B4-BE49-F238E27FC236}">
              <a16:creationId xmlns:a16="http://schemas.microsoft.com/office/drawing/2014/main" id="{00000000-0008-0000-0100-0000E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4" name="Picture 3458" hidden="1">
          <a:extLst>
            <a:ext uri="{FF2B5EF4-FFF2-40B4-BE49-F238E27FC236}">
              <a16:creationId xmlns:a16="http://schemas.microsoft.com/office/drawing/2014/main" id="{00000000-0008-0000-0100-0000F0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5" name="Picture 3811" hidden="1">
          <a:extLst>
            <a:ext uri="{FF2B5EF4-FFF2-40B4-BE49-F238E27FC236}">
              <a16:creationId xmlns:a16="http://schemas.microsoft.com/office/drawing/2014/main" id="{00000000-0008-0000-0100-0000F1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6" name="Picture 3812" hidden="1">
          <a:extLst>
            <a:ext uri="{FF2B5EF4-FFF2-40B4-BE49-F238E27FC236}">
              <a16:creationId xmlns:a16="http://schemas.microsoft.com/office/drawing/2014/main" id="{00000000-0008-0000-0100-0000F2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7" name="Picture 3813" hidden="1">
          <a:extLst>
            <a:ext uri="{FF2B5EF4-FFF2-40B4-BE49-F238E27FC236}">
              <a16:creationId xmlns:a16="http://schemas.microsoft.com/office/drawing/2014/main" id="{00000000-0008-0000-0100-0000F3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8" name="Picture 3453" hidden="1">
          <a:extLst>
            <a:ext uri="{FF2B5EF4-FFF2-40B4-BE49-F238E27FC236}">
              <a16:creationId xmlns:a16="http://schemas.microsoft.com/office/drawing/2014/main" id="{00000000-0008-0000-0100-0000F4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29" name="Picture 3458" hidden="1">
          <a:extLst>
            <a:ext uri="{FF2B5EF4-FFF2-40B4-BE49-F238E27FC236}">
              <a16:creationId xmlns:a16="http://schemas.microsoft.com/office/drawing/2014/main" id="{00000000-0008-0000-0100-0000F5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0" name="Picture 3811" hidden="1">
          <a:extLst>
            <a:ext uri="{FF2B5EF4-FFF2-40B4-BE49-F238E27FC236}">
              <a16:creationId xmlns:a16="http://schemas.microsoft.com/office/drawing/2014/main" id="{00000000-0008-0000-0100-0000F6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1" name="Picture 3812" hidden="1">
          <a:extLst>
            <a:ext uri="{FF2B5EF4-FFF2-40B4-BE49-F238E27FC236}">
              <a16:creationId xmlns:a16="http://schemas.microsoft.com/office/drawing/2014/main" id="{00000000-0008-0000-0100-0000F7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2" name="Picture 3813" hidden="1">
          <a:extLst>
            <a:ext uri="{FF2B5EF4-FFF2-40B4-BE49-F238E27FC236}">
              <a16:creationId xmlns:a16="http://schemas.microsoft.com/office/drawing/2014/main" id="{00000000-0008-0000-0100-0000F8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3" name="Picture 3453" hidden="1">
          <a:extLst>
            <a:ext uri="{FF2B5EF4-FFF2-40B4-BE49-F238E27FC236}">
              <a16:creationId xmlns:a16="http://schemas.microsoft.com/office/drawing/2014/main" id="{00000000-0008-0000-0100-0000F9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4" name="Picture 3458" hidden="1">
          <a:extLst>
            <a:ext uri="{FF2B5EF4-FFF2-40B4-BE49-F238E27FC236}">
              <a16:creationId xmlns:a16="http://schemas.microsoft.com/office/drawing/2014/main" id="{00000000-0008-0000-0100-0000FA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5" name="Picture 3811" hidden="1">
          <a:extLst>
            <a:ext uri="{FF2B5EF4-FFF2-40B4-BE49-F238E27FC236}">
              <a16:creationId xmlns:a16="http://schemas.microsoft.com/office/drawing/2014/main" id="{00000000-0008-0000-0100-0000FB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6" name="Picture 3812" hidden="1">
          <a:extLst>
            <a:ext uri="{FF2B5EF4-FFF2-40B4-BE49-F238E27FC236}">
              <a16:creationId xmlns:a16="http://schemas.microsoft.com/office/drawing/2014/main" id="{00000000-0008-0000-0100-0000FC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7" name="Picture 3813" hidden="1">
          <a:extLst>
            <a:ext uri="{FF2B5EF4-FFF2-40B4-BE49-F238E27FC236}">
              <a16:creationId xmlns:a16="http://schemas.microsoft.com/office/drawing/2014/main" id="{00000000-0008-0000-0100-0000F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8" name="Picture 3453" hidden="1">
          <a:extLst>
            <a:ext uri="{FF2B5EF4-FFF2-40B4-BE49-F238E27FC236}">
              <a16:creationId xmlns:a16="http://schemas.microsoft.com/office/drawing/2014/main" id="{00000000-0008-0000-0100-0000F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39" name="Picture 3458" hidden="1">
          <a:extLst>
            <a:ext uri="{FF2B5EF4-FFF2-40B4-BE49-F238E27FC236}">
              <a16:creationId xmlns:a16="http://schemas.microsoft.com/office/drawing/2014/main" id="{00000000-0008-0000-0100-0000F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40" name="Picture 3811" hidden="1">
          <a:extLst>
            <a:ext uri="{FF2B5EF4-FFF2-40B4-BE49-F238E27FC236}">
              <a16:creationId xmlns:a16="http://schemas.microsoft.com/office/drawing/2014/main" id="{00000000-0008-0000-0100-000000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41" name="Picture 3812" hidden="1">
          <a:extLst>
            <a:ext uri="{FF2B5EF4-FFF2-40B4-BE49-F238E27FC236}">
              <a16:creationId xmlns:a16="http://schemas.microsoft.com/office/drawing/2014/main" id="{00000000-0008-0000-0100-000001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42" name="Picture 3813" hidden="1">
          <a:extLst>
            <a:ext uri="{FF2B5EF4-FFF2-40B4-BE49-F238E27FC236}">
              <a16:creationId xmlns:a16="http://schemas.microsoft.com/office/drawing/2014/main" id="{00000000-0008-0000-0100-000002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43" name="Picture 3453" hidden="1">
          <a:extLst>
            <a:ext uri="{FF2B5EF4-FFF2-40B4-BE49-F238E27FC236}">
              <a16:creationId xmlns:a16="http://schemas.microsoft.com/office/drawing/2014/main" id="{00000000-0008-0000-0100-000003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44" name="Picture 3458" hidden="1">
          <a:extLst>
            <a:ext uri="{FF2B5EF4-FFF2-40B4-BE49-F238E27FC236}">
              <a16:creationId xmlns:a16="http://schemas.microsoft.com/office/drawing/2014/main" id="{00000000-0008-0000-0100-000004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45" name="Picture 3811" hidden="1">
          <a:extLst>
            <a:ext uri="{FF2B5EF4-FFF2-40B4-BE49-F238E27FC236}">
              <a16:creationId xmlns:a16="http://schemas.microsoft.com/office/drawing/2014/main" id="{00000000-0008-0000-0100-000005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46" name="Picture 3393" hidden="1">
          <a:extLst>
            <a:ext uri="{FF2B5EF4-FFF2-40B4-BE49-F238E27FC236}">
              <a16:creationId xmlns:a16="http://schemas.microsoft.com/office/drawing/2014/main" id="{00000000-0008-0000-0100-000006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47" name="Picture 3398" hidden="1">
          <a:extLst>
            <a:ext uri="{FF2B5EF4-FFF2-40B4-BE49-F238E27FC236}">
              <a16:creationId xmlns:a16="http://schemas.microsoft.com/office/drawing/2014/main" id="{00000000-0008-0000-0100-000007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48" name="Picture 3793" hidden="1">
          <a:extLst>
            <a:ext uri="{FF2B5EF4-FFF2-40B4-BE49-F238E27FC236}">
              <a16:creationId xmlns:a16="http://schemas.microsoft.com/office/drawing/2014/main" id="{00000000-0008-0000-0100-000008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49" name="Picture 3794" hidden="1">
          <a:extLst>
            <a:ext uri="{FF2B5EF4-FFF2-40B4-BE49-F238E27FC236}">
              <a16:creationId xmlns:a16="http://schemas.microsoft.com/office/drawing/2014/main" id="{00000000-0008-0000-0100-000009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0" name="Picture 3795" hidden="1">
          <a:extLst>
            <a:ext uri="{FF2B5EF4-FFF2-40B4-BE49-F238E27FC236}">
              <a16:creationId xmlns:a16="http://schemas.microsoft.com/office/drawing/2014/main" id="{00000000-0008-0000-0100-00000A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1" name="Picture 3423" hidden="1">
          <a:extLst>
            <a:ext uri="{FF2B5EF4-FFF2-40B4-BE49-F238E27FC236}">
              <a16:creationId xmlns:a16="http://schemas.microsoft.com/office/drawing/2014/main" id="{00000000-0008-0000-0100-00000B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2" name="Picture 3428" hidden="1">
          <a:extLst>
            <a:ext uri="{FF2B5EF4-FFF2-40B4-BE49-F238E27FC236}">
              <a16:creationId xmlns:a16="http://schemas.microsoft.com/office/drawing/2014/main" id="{00000000-0008-0000-0100-00000C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3" name="Picture 3802" hidden="1">
          <a:extLst>
            <a:ext uri="{FF2B5EF4-FFF2-40B4-BE49-F238E27FC236}">
              <a16:creationId xmlns:a16="http://schemas.microsoft.com/office/drawing/2014/main" id="{00000000-0008-0000-0100-00000D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4" name="Picture 3803" hidden="1">
          <a:extLst>
            <a:ext uri="{FF2B5EF4-FFF2-40B4-BE49-F238E27FC236}">
              <a16:creationId xmlns:a16="http://schemas.microsoft.com/office/drawing/2014/main" id="{00000000-0008-0000-0100-00000E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5" name="Picture 3804" hidden="1">
          <a:extLst>
            <a:ext uri="{FF2B5EF4-FFF2-40B4-BE49-F238E27FC236}">
              <a16:creationId xmlns:a16="http://schemas.microsoft.com/office/drawing/2014/main" id="{00000000-0008-0000-0100-00000F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6" name="Picture 3463" hidden="1">
          <a:extLst>
            <a:ext uri="{FF2B5EF4-FFF2-40B4-BE49-F238E27FC236}">
              <a16:creationId xmlns:a16="http://schemas.microsoft.com/office/drawing/2014/main" id="{00000000-0008-0000-0100-000010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7" name="Picture 3468" hidden="1">
          <a:extLst>
            <a:ext uri="{FF2B5EF4-FFF2-40B4-BE49-F238E27FC236}">
              <a16:creationId xmlns:a16="http://schemas.microsoft.com/office/drawing/2014/main" id="{00000000-0008-0000-0100-000011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8" name="Picture 3814" hidden="1">
          <a:extLst>
            <a:ext uri="{FF2B5EF4-FFF2-40B4-BE49-F238E27FC236}">
              <a16:creationId xmlns:a16="http://schemas.microsoft.com/office/drawing/2014/main" id="{00000000-0008-0000-0100-000012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59" name="Picture 3815" hidden="1">
          <a:extLst>
            <a:ext uri="{FF2B5EF4-FFF2-40B4-BE49-F238E27FC236}">
              <a16:creationId xmlns:a16="http://schemas.microsoft.com/office/drawing/2014/main" id="{00000000-0008-0000-0100-000013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0" name="Picture 3816" hidden="1">
          <a:extLst>
            <a:ext uri="{FF2B5EF4-FFF2-40B4-BE49-F238E27FC236}">
              <a16:creationId xmlns:a16="http://schemas.microsoft.com/office/drawing/2014/main" id="{00000000-0008-0000-0100-000014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1" name="Picture 3453" hidden="1">
          <a:extLst>
            <a:ext uri="{FF2B5EF4-FFF2-40B4-BE49-F238E27FC236}">
              <a16:creationId xmlns:a16="http://schemas.microsoft.com/office/drawing/2014/main" id="{00000000-0008-0000-0100-000015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2" name="Picture 3458" hidden="1">
          <a:extLst>
            <a:ext uri="{FF2B5EF4-FFF2-40B4-BE49-F238E27FC236}">
              <a16:creationId xmlns:a16="http://schemas.microsoft.com/office/drawing/2014/main" id="{00000000-0008-0000-0100-000016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3" name="Picture 3811" hidden="1">
          <a:extLst>
            <a:ext uri="{FF2B5EF4-FFF2-40B4-BE49-F238E27FC236}">
              <a16:creationId xmlns:a16="http://schemas.microsoft.com/office/drawing/2014/main" id="{00000000-0008-0000-0100-000017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4" name="Picture 3812" hidden="1">
          <a:extLst>
            <a:ext uri="{FF2B5EF4-FFF2-40B4-BE49-F238E27FC236}">
              <a16:creationId xmlns:a16="http://schemas.microsoft.com/office/drawing/2014/main" id="{00000000-0008-0000-0100-000018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5" name="Picture 3813" hidden="1">
          <a:extLst>
            <a:ext uri="{FF2B5EF4-FFF2-40B4-BE49-F238E27FC236}">
              <a16:creationId xmlns:a16="http://schemas.microsoft.com/office/drawing/2014/main" id="{00000000-0008-0000-0100-000019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6" name="Picture 3453" hidden="1">
          <a:extLst>
            <a:ext uri="{FF2B5EF4-FFF2-40B4-BE49-F238E27FC236}">
              <a16:creationId xmlns:a16="http://schemas.microsoft.com/office/drawing/2014/main" id="{00000000-0008-0000-0100-00001A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7" name="Picture 3458" hidden="1">
          <a:extLst>
            <a:ext uri="{FF2B5EF4-FFF2-40B4-BE49-F238E27FC236}">
              <a16:creationId xmlns:a16="http://schemas.microsoft.com/office/drawing/2014/main" id="{00000000-0008-0000-0100-00001B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8" name="Picture 3811" hidden="1">
          <a:extLst>
            <a:ext uri="{FF2B5EF4-FFF2-40B4-BE49-F238E27FC236}">
              <a16:creationId xmlns:a16="http://schemas.microsoft.com/office/drawing/2014/main" id="{00000000-0008-0000-0100-00001C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69" name="Picture 3812" hidden="1">
          <a:extLst>
            <a:ext uri="{FF2B5EF4-FFF2-40B4-BE49-F238E27FC236}">
              <a16:creationId xmlns:a16="http://schemas.microsoft.com/office/drawing/2014/main" id="{00000000-0008-0000-0100-00001D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0" name="Picture 3813" hidden="1">
          <a:extLst>
            <a:ext uri="{FF2B5EF4-FFF2-40B4-BE49-F238E27FC236}">
              <a16:creationId xmlns:a16="http://schemas.microsoft.com/office/drawing/2014/main" id="{00000000-0008-0000-0100-00001E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1" name="Picture 3453" hidden="1">
          <a:extLst>
            <a:ext uri="{FF2B5EF4-FFF2-40B4-BE49-F238E27FC236}">
              <a16:creationId xmlns:a16="http://schemas.microsoft.com/office/drawing/2014/main" id="{00000000-0008-0000-0100-00001F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2" name="Picture 3458" hidden="1">
          <a:extLst>
            <a:ext uri="{FF2B5EF4-FFF2-40B4-BE49-F238E27FC236}">
              <a16:creationId xmlns:a16="http://schemas.microsoft.com/office/drawing/2014/main" id="{00000000-0008-0000-0100-000020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3" name="Picture 3811" hidden="1">
          <a:extLst>
            <a:ext uri="{FF2B5EF4-FFF2-40B4-BE49-F238E27FC236}">
              <a16:creationId xmlns:a16="http://schemas.microsoft.com/office/drawing/2014/main" id="{00000000-0008-0000-0100-000021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4" name="Picture 3812" hidden="1">
          <a:extLst>
            <a:ext uri="{FF2B5EF4-FFF2-40B4-BE49-F238E27FC236}">
              <a16:creationId xmlns:a16="http://schemas.microsoft.com/office/drawing/2014/main" id="{00000000-0008-0000-0100-000022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5" name="Picture 3813" hidden="1">
          <a:extLst>
            <a:ext uri="{FF2B5EF4-FFF2-40B4-BE49-F238E27FC236}">
              <a16:creationId xmlns:a16="http://schemas.microsoft.com/office/drawing/2014/main" id="{00000000-0008-0000-0100-000023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6" name="Picture 3453" hidden="1">
          <a:extLst>
            <a:ext uri="{FF2B5EF4-FFF2-40B4-BE49-F238E27FC236}">
              <a16:creationId xmlns:a16="http://schemas.microsoft.com/office/drawing/2014/main" id="{00000000-0008-0000-0100-000024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7" name="Picture 3458" hidden="1">
          <a:extLst>
            <a:ext uri="{FF2B5EF4-FFF2-40B4-BE49-F238E27FC236}">
              <a16:creationId xmlns:a16="http://schemas.microsoft.com/office/drawing/2014/main" id="{00000000-0008-0000-0100-000025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8" name="Picture 3811" hidden="1">
          <a:extLst>
            <a:ext uri="{FF2B5EF4-FFF2-40B4-BE49-F238E27FC236}">
              <a16:creationId xmlns:a16="http://schemas.microsoft.com/office/drawing/2014/main" id="{00000000-0008-0000-0100-000026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79" name="Picture 3812" hidden="1">
          <a:extLst>
            <a:ext uri="{FF2B5EF4-FFF2-40B4-BE49-F238E27FC236}">
              <a16:creationId xmlns:a16="http://schemas.microsoft.com/office/drawing/2014/main" id="{00000000-0008-0000-0100-000027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0" name="Picture 3813" hidden="1">
          <a:extLst>
            <a:ext uri="{FF2B5EF4-FFF2-40B4-BE49-F238E27FC236}">
              <a16:creationId xmlns:a16="http://schemas.microsoft.com/office/drawing/2014/main" id="{00000000-0008-0000-0100-000028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1" name="Picture 3453" hidden="1">
          <a:extLst>
            <a:ext uri="{FF2B5EF4-FFF2-40B4-BE49-F238E27FC236}">
              <a16:creationId xmlns:a16="http://schemas.microsoft.com/office/drawing/2014/main" id="{00000000-0008-0000-0100-000029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2" name="Picture 3458" hidden="1">
          <a:extLst>
            <a:ext uri="{FF2B5EF4-FFF2-40B4-BE49-F238E27FC236}">
              <a16:creationId xmlns:a16="http://schemas.microsoft.com/office/drawing/2014/main" id="{00000000-0008-0000-0100-00002A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3" name="Picture 3811" hidden="1">
          <a:extLst>
            <a:ext uri="{FF2B5EF4-FFF2-40B4-BE49-F238E27FC236}">
              <a16:creationId xmlns:a16="http://schemas.microsoft.com/office/drawing/2014/main" id="{00000000-0008-0000-0100-00002B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4" name="Picture 3812" hidden="1">
          <a:extLst>
            <a:ext uri="{FF2B5EF4-FFF2-40B4-BE49-F238E27FC236}">
              <a16:creationId xmlns:a16="http://schemas.microsoft.com/office/drawing/2014/main" id="{00000000-0008-0000-0100-00002C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5" name="Picture 3813" hidden="1">
          <a:extLst>
            <a:ext uri="{FF2B5EF4-FFF2-40B4-BE49-F238E27FC236}">
              <a16:creationId xmlns:a16="http://schemas.microsoft.com/office/drawing/2014/main" id="{00000000-0008-0000-0100-00002D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6" name="Picture 3383" hidden="1">
          <a:extLst>
            <a:ext uri="{FF2B5EF4-FFF2-40B4-BE49-F238E27FC236}">
              <a16:creationId xmlns:a16="http://schemas.microsoft.com/office/drawing/2014/main" id="{00000000-0008-0000-0100-00002E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7" name="Picture 3388" hidden="1">
          <a:extLst>
            <a:ext uri="{FF2B5EF4-FFF2-40B4-BE49-F238E27FC236}">
              <a16:creationId xmlns:a16="http://schemas.microsoft.com/office/drawing/2014/main" id="{00000000-0008-0000-0100-00002F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8" name="Picture 3790" hidden="1">
          <a:extLst>
            <a:ext uri="{FF2B5EF4-FFF2-40B4-BE49-F238E27FC236}">
              <a16:creationId xmlns:a16="http://schemas.microsoft.com/office/drawing/2014/main" id="{00000000-0008-0000-0100-000030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889" name="Picture 3791" hidden="1">
          <a:extLst>
            <a:ext uri="{FF2B5EF4-FFF2-40B4-BE49-F238E27FC236}">
              <a16:creationId xmlns:a16="http://schemas.microsoft.com/office/drawing/2014/main" id="{00000000-0008-0000-0100-000031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0" name="Picture 3393" hidden="1">
          <a:extLst>
            <a:ext uri="{FF2B5EF4-FFF2-40B4-BE49-F238E27FC236}">
              <a16:creationId xmlns:a16="http://schemas.microsoft.com/office/drawing/2014/main" id="{00000000-0008-0000-0100-000032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1" name="Picture 3398" hidden="1">
          <a:extLst>
            <a:ext uri="{FF2B5EF4-FFF2-40B4-BE49-F238E27FC236}">
              <a16:creationId xmlns:a16="http://schemas.microsoft.com/office/drawing/2014/main" id="{00000000-0008-0000-0100-000033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2" name="Picture 3793" hidden="1">
          <a:extLst>
            <a:ext uri="{FF2B5EF4-FFF2-40B4-BE49-F238E27FC236}">
              <a16:creationId xmlns:a16="http://schemas.microsoft.com/office/drawing/2014/main" id="{00000000-0008-0000-0100-000034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3" name="Picture 3794" hidden="1">
          <a:extLst>
            <a:ext uri="{FF2B5EF4-FFF2-40B4-BE49-F238E27FC236}">
              <a16:creationId xmlns:a16="http://schemas.microsoft.com/office/drawing/2014/main" id="{00000000-0008-0000-0100-000035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4" name="Picture 3795" hidden="1">
          <a:extLst>
            <a:ext uri="{FF2B5EF4-FFF2-40B4-BE49-F238E27FC236}">
              <a16:creationId xmlns:a16="http://schemas.microsoft.com/office/drawing/2014/main" id="{00000000-0008-0000-0100-000036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5" name="Picture 3423" hidden="1">
          <a:extLst>
            <a:ext uri="{FF2B5EF4-FFF2-40B4-BE49-F238E27FC236}">
              <a16:creationId xmlns:a16="http://schemas.microsoft.com/office/drawing/2014/main" id="{00000000-0008-0000-0100-000037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6" name="Picture 3428" hidden="1">
          <a:extLst>
            <a:ext uri="{FF2B5EF4-FFF2-40B4-BE49-F238E27FC236}">
              <a16:creationId xmlns:a16="http://schemas.microsoft.com/office/drawing/2014/main" id="{00000000-0008-0000-0100-000038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7" name="Picture 3802" hidden="1">
          <a:extLst>
            <a:ext uri="{FF2B5EF4-FFF2-40B4-BE49-F238E27FC236}">
              <a16:creationId xmlns:a16="http://schemas.microsoft.com/office/drawing/2014/main" id="{00000000-0008-0000-0100-000039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8" name="Picture 3803" hidden="1">
          <a:extLst>
            <a:ext uri="{FF2B5EF4-FFF2-40B4-BE49-F238E27FC236}">
              <a16:creationId xmlns:a16="http://schemas.microsoft.com/office/drawing/2014/main" id="{00000000-0008-0000-0100-00003A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899" name="Picture 3804" hidden="1">
          <a:extLst>
            <a:ext uri="{FF2B5EF4-FFF2-40B4-BE49-F238E27FC236}">
              <a16:creationId xmlns:a16="http://schemas.microsoft.com/office/drawing/2014/main" id="{00000000-0008-0000-0100-00003B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0" name="Picture 3463" hidden="1">
          <a:extLst>
            <a:ext uri="{FF2B5EF4-FFF2-40B4-BE49-F238E27FC236}">
              <a16:creationId xmlns:a16="http://schemas.microsoft.com/office/drawing/2014/main" id="{00000000-0008-0000-0100-00003C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1" name="Picture 3468" hidden="1">
          <a:extLst>
            <a:ext uri="{FF2B5EF4-FFF2-40B4-BE49-F238E27FC236}">
              <a16:creationId xmlns:a16="http://schemas.microsoft.com/office/drawing/2014/main" id="{00000000-0008-0000-0100-00003D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2" name="Picture 3814" hidden="1">
          <a:extLst>
            <a:ext uri="{FF2B5EF4-FFF2-40B4-BE49-F238E27FC236}">
              <a16:creationId xmlns:a16="http://schemas.microsoft.com/office/drawing/2014/main" id="{00000000-0008-0000-0100-00003E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3" name="Picture 3815" hidden="1">
          <a:extLst>
            <a:ext uri="{FF2B5EF4-FFF2-40B4-BE49-F238E27FC236}">
              <a16:creationId xmlns:a16="http://schemas.microsoft.com/office/drawing/2014/main" id="{00000000-0008-0000-0100-00003F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4" name="Picture 3816" hidden="1">
          <a:extLst>
            <a:ext uri="{FF2B5EF4-FFF2-40B4-BE49-F238E27FC236}">
              <a16:creationId xmlns:a16="http://schemas.microsoft.com/office/drawing/2014/main" id="{00000000-0008-0000-0100-000040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5" name="Picture 3453" hidden="1">
          <a:extLst>
            <a:ext uri="{FF2B5EF4-FFF2-40B4-BE49-F238E27FC236}">
              <a16:creationId xmlns:a16="http://schemas.microsoft.com/office/drawing/2014/main" id="{00000000-0008-0000-0100-000041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6" name="Picture 3458" hidden="1">
          <a:extLst>
            <a:ext uri="{FF2B5EF4-FFF2-40B4-BE49-F238E27FC236}">
              <a16:creationId xmlns:a16="http://schemas.microsoft.com/office/drawing/2014/main" id="{00000000-0008-0000-0100-000042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7" name="Picture 3811" hidden="1">
          <a:extLst>
            <a:ext uri="{FF2B5EF4-FFF2-40B4-BE49-F238E27FC236}">
              <a16:creationId xmlns:a16="http://schemas.microsoft.com/office/drawing/2014/main" id="{00000000-0008-0000-0100-000043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8" name="Picture 3812" hidden="1">
          <a:extLst>
            <a:ext uri="{FF2B5EF4-FFF2-40B4-BE49-F238E27FC236}">
              <a16:creationId xmlns:a16="http://schemas.microsoft.com/office/drawing/2014/main" id="{00000000-0008-0000-0100-000044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09" name="Picture 3813" hidden="1">
          <a:extLst>
            <a:ext uri="{FF2B5EF4-FFF2-40B4-BE49-F238E27FC236}">
              <a16:creationId xmlns:a16="http://schemas.microsoft.com/office/drawing/2014/main" id="{00000000-0008-0000-0100-000045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0" name="Picture 3453" hidden="1">
          <a:extLst>
            <a:ext uri="{FF2B5EF4-FFF2-40B4-BE49-F238E27FC236}">
              <a16:creationId xmlns:a16="http://schemas.microsoft.com/office/drawing/2014/main" id="{00000000-0008-0000-0100-000046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1" name="Picture 3458" hidden="1">
          <a:extLst>
            <a:ext uri="{FF2B5EF4-FFF2-40B4-BE49-F238E27FC236}">
              <a16:creationId xmlns:a16="http://schemas.microsoft.com/office/drawing/2014/main" id="{00000000-0008-0000-0100-000047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2" name="Picture 3811" hidden="1">
          <a:extLst>
            <a:ext uri="{FF2B5EF4-FFF2-40B4-BE49-F238E27FC236}">
              <a16:creationId xmlns:a16="http://schemas.microsoft.com/office/drawing/2014/main" id="{00000000-0008-0000-0100-000048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3" name="Picture 3812" hidden="1">
          <a:extLst>
            <a:ext uri="{FF2B5EF4-FFF2-40B4-BE49-F238E27FC236}">
              <a16:creationId xmlns:a16="http://schemas.microsoft.com/office/drawing/2014/main" id="{00000000-0008-0000-0100-000049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4" name="Picture 3813" hidden="1">
          <a:extLst>
            <a:ext uri="{FF2B5EF4-FFF2-40B4-BE49-F238E27FC236}">
              <a16:creationId xmlns:a16="http://schemas.microsoft.com/office/drawing/2014/main" id="{00000000-0008-0000-0100-00004A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5" name="Picture 3453" hidden="1">
          <a:extLst>
            <a:ext uri="{FF2B5EF4-FFF2-40B4-BE49-F238E27FC236}">
              <a16:creationId xmlns:a16="http://schemas.microsoft.com/office/drawing/2014/main" id="{00000000-0008-0000-0100-00004B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6" name="Picture 3458" hidden="1">
          <a:extLst>
            <a:ext uri="{FF2B5EF4-FFF2-40B4-BE49-F238E27FC236}">
              <a16:creationId xmlns:a16="http://schemas.microsoft.com/office/drawing/2014/main" id="{00000000-0008-0000-0100-00004C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7" name="Picture 3811" hidden="1">
          <a:extLst>
            <a:ext uri="{FF2B5EF4-FFF2-40B4-BE49-F238E27FC236}">
              <a16:creationId xmlns:a16="http://schemas.microsoft.com/office/drawing/2014/main" id="{00000000-0008-0000-0100-00004D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8" name="Picture 3812" hidden="1">
          <a:extLst>
            <a:ext uri="{FF2B5EF4-FFF2-40B4-BE49-F238E27FC236}">
              <a16:creationId xmlns:a16="http://schemas.microsoft.com/office/drawing/2014/main" id="{00000000-0008-0000-0100-00004E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19" name="Picture 3813" hidden="1">
          <a:extLst>
            <a:ext uri="{FF2B5EF4-FFF2-40B4-BE49-F238E27FC236}">
              <a16:creationId xmlns:a16="http://schemas.microsoft.com/office/drawing/2014/main" id="{00000000-0008-0000-0100-00004F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20" name="Picture 3453" hidden="1">
          <a:extLst>
            <a:ext uri="{FF2B5EF4-FFF2-40B4-BE49-F238E27FC236}">
              <a16:creationId xmlns:a16="http://schemas.microsoft.com/office/drawing/2014/main" id="{00000000-0008-0000-0100-000050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21" name="Picture 3458" hidden="1">
          <a:extLst>
            <a:ext uri="{FF2B5EF4-FFF2-40B4-BE49-F238E27FC236}">
              <a16:creationId xmlns:a16="http://schemas.microsoft.com/office/drawing/2014/main" id="{00000000-0008-0000-0100-000051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22" name="Picture 3811" hidden="1">
          <a:extLst>
            <a:ext uri="{FF2B5EF4-FFF2-40B4-BE49-F238E27FC236}">
              <a16:creationId xmlns:a16="http://schemas.microsoft.com/office/drawing/2014/main" id="{00000000-0008-0000-0100-000052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23" name="Picture 3812" hidden="1">
          <a:extLst>
            <a:ext uri="{FF2B5EF4-FFF2-40B4-BE49-F238E27FC236}">
              <a16:creationId xmlns:a16="http://schemas.microsoft.com/office/drawing/2014/main" id="{00000000-0008-0000-0100-000053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24" name="Picture 3813" hidden="1">
          <a:extLst>
            <a:ext uri="{FF2B5EF4-FFF2-40B4-BE49-F238E27FC236}">
              <a16:creationId xmlns:a16="http://schemas.microsoft.com/office/drawing/2014/main" id="{00000000-0008-0000-0100-000054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25" name="Picture 3453" hidden="1">
          <a:extLst>
            <a:ext uri="{FF2B5EF4-FFF2-40B4-BE49-F238E27FC236}">
              <a16:creationId xmlns:a16="http://schemas.microsoft.com/office/drawing/2014/main" id="{00000000-0008-0000-0100-000055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26" name="Picture 3458" hidden="1">
          <a:extLst>
            <a:ext uri="{FF2B5EF4-FFF2-40B4-BE49-F238E27FC236}">
              <a16:creationId xmlns:a16="http://schemas.microsoft.com/office/drawing/2014/main" id="{00000000-0008-0000-0100-000056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927" name="Picture 3811" hidden="1">
          <a:extLst>
            <a:ext uri="{FF2B5EF4-FFF2-40B4-BE49-F238E27FC236}">
              <a16:creationId xmlns:a16="http://schemas.microsoft.com/office/drawing/2014/main" id="{00000000-0008-0000-0100-00005703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28" name="Picture 3398" hidden="1">
          <a:extLst>
            <a:ext uri="{FF2B5EF4-FFF2-40B4-BE49-F238E27FC236}">
              <a16:creationId xmlns:a16="http://schemas.microsoft.com/office/drawing/2014/main" id="{00000000-0008-0000-0100-00005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29" name="Picture 3793" hidden="1">
          <a:extLst>
            <a:ext uri="{FF2B5EF4-FFF2-40B4-BE49-F238E27FC236}">
              <a16:creationId xmlns:a16="http://schemas.microsoft.com/office/drawing/2014/main" id="{00000000-0008-0000-0100-00005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0" name="Picture 3794" hidden="1">
          <a:extLst>
            <a:ext uri="{FF2B5EF4-FFF2-40B4-BE49-F238E27FC236}">
              <a16:creationId xmlns:a16="http://schemas.microsoft.com/office/drawing/2014/main" id="{00000000-0008-0000-0100-00005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1" name="Picture 3795" hidden="1">
          <a:extLst>
            <a:ext uri="{FF2B5EF4-FFF2-40B4-BE49-F238E27FC236}">
              <a16:creationId xmlns:a16="http://schemas.microsoft.com/office/drawing/2014/main" id="{00000000-0008-0000-0100-00005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2" name="Picture 3423" hidden="1">
          <a:extLst>
            <a:ext uri="{FF2B5EF4-FFF2-40B4-BE49-F238E27FC236}">
              <a16:creationId xmlns:a16="http://schemas.microsoft.com/office/drawing/2014/main" id="{00000000-0008-0000-0100-00005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3" name="Picture 3428" hidden="1">
          <a:extLst>
            <a:ext uri="{FF2B5EF4-FFF2-40B4-BE49-F238E27FC236}">
              <a16:creationId xmlns:a16="http://schemas.microsoft.com/office/drawing/2014/main" id="{00000000-0008-0000-0100-00005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4" name="Picture 3802" hidden="1">
          <a:extLst>
            <a:ext uri="{FF2B5EF4-FFF2-40B4-BE49-F238E27FC236}">
              <a16:creationId xmlns:a16="http://schemas.microsoft.com/office/drawing/2014/main" id="{00000000-0008-0000-0100-00005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5" name="Picture 3803" hidden="1">
          <a:extLst>
            <a:ext uri="{FF2B5EF4-FFF2-40B4-BE49-F238E27FC236}">
              <a16:creationId xmlns:a16="http://schemas.microsoft.com/office/drawing/2014/main" id="{00000000-0008-0000-0100-00005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6" name="Picture 3804" hidden="1">
          <a:extLst>
            <a:ext uri="{FF2B5EF4-FFF2-40B4-BE49-F238E27FC236}">
              <a16:creationId xmlns:a16="http://schemas.microsoft.com/office/drawing/2014/main" id="{00000000-0008-0000-0100-00006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7" name="Picture 3463" hidden="1">
          <a:extLst>
            <a:ext uri="{FF2B5EF4-FFF2-40B4-BE49-F238E27FC236}">
              <a16:creationId xmlns:a16="http://schemas.microsoft.com/office/drawing/2014/main" id="{00000000-0008-0000-0100-00006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8" name="Picture 3468" hidden="1">
          <a:extLst>
            <a:ext uri="{FF2B5EF4-FFF2-40B4-BE49-F238E27FC236}">
              <a16:creationId xmlns:a16="http://schemas.microsoft.com/office/drawing/2014/main" id="{00000000-0008-0000-0100-00006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39" name="Picture 3814" hidden="1">
          <a:extLst>
            <a:ext uri="{FF2B5EF4-FFF2-40B4-BE49-F238E27FC236}">
              <a16:creationId xmlns:a16="http://schemas.microsoft.com/office/drawing/2014/main" id="{00000000-0008-0000-0100-00006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0" name="Picture 3815" hidden="1">
          <a:extLst>
            <a:ext uri="{FF2B5EF4-FFF2-40B4-BE49-F238E27FC236}">
              <a16:creationId xmlns:a16="http://schemas.microsoft.com/office/drawing/2014/main" id="{00000000-0008-0000-0100-00006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1" name="Picture 3816" hidden="1">
          <a:extLst>
            <a:ext uri="{FF2B5EF4-FFF2-40B4-BE49-F238E27FC236}">
              <a16:creationId xmlns:a16="http://schemas.microsoft.com/office/drawing/2014/main" id="{00000000-0008-0000-0100-00006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2" name="Picture 3453" hidden="1">
          <a:extLst>
            <a:ext uri="{FF2B5EF4-FFF2-40B4-BE49-F238E27FC236}">
              <a16:creationId xmlns:a16="http://schemas.microsoft.com/office/drawing/2014/main" id="{00000000-0008-0000-0100-00006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3" name="Picture 3458" hidden="1">
          <a:extLst>
            <a:ext uri="{FF2B5EF4-FFF2-40B4-BE49-F238E27FC236}">
              <a16:creationId xmlns:a16="http://schemas.microsoft.com/office/drawing/2014/main" id="{00000000-0008-0000-0100-00006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4" name="Picture 3811" hidden="1">
          <a:extLst>
            <a:ext uri="{FF2B5EF4-FFF2-40B4-BE49-F238E27FC236}">
              <a16:creationId xmlns:a16="http://schemas.microsoft.com/office/drawing/2014/main" id="{00000000-0008-0000-0100-00006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5" name="Picture 3812" hidden="1">
          <a:extLst>
            <a:ext uri="{FF2B5EF4-FFF2-40B4-BE49-F238E27FC236}">
              <a16:creationId xmlns:a16="http://schemas.microsoft.com/office/drawing/2014/main" id="{00000000-0008-0000-0100-00006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6" name="Picture 3813" hidden="1">
          <a:extLst>
            <a:ext uri="{FF2B5EF4-FFF2-40B4-BE49-F238E27FC236}">
              <a16:creationId xmlns:a16="http://schemas.microsoft.com/office/drawing/2014/main" id="{00000000-0008-0000-0100-00006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7" name="Picture 3453" hidden="1">
          <a:extLst>
            <a:ext uri="{FF2B5EF4-FFF2-40B4-BE49-F238E27FC236}">
              <a16:creationId xmlns:a16="http://schemas.microsoft.com/office/drawing/2014/main" id="{00000000-0008-0000-0100-00006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8" name="Picture 3458" hidden="1">
          <a:extLst>
            <a:ext uri="{FF2B5EF4-FFF2-40B4-BE49-F238E27FC236}">
              <a16:creationId xmlns:a16="http://schemas.microsoft.com/office/drawing/2014/main" id="{00000000-0008-0000-0100-00006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49" name="Picture 3393" hidden="1">
          <a:extLst>
            <a:ext uri="{FF2B5EF4-FFF2-40B4-BE49-F238E27FC236}">
              <a16:creationId xmlns:a16="http://schemas.microsoft.com/office/drawing/2014/main" id="{00000000-0008-0000-0100-00006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0" name="Picture 3398" hidden="1">
          <a:extLst>
            <a:ext uri="{FF2B5EF4-FFF2-40B4-BE49-F238E27FC236}">
              <a16:creationId xmlns:a16="http://schemas.microsoft.com/office/drawing/2014/main" id="{00000000-0008-0000-0100-00006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1" name="Picture 3793" hidden="1">
          <a:extLst>
            <a:ext uri="{FF2B5EF4-FFF2-40B4-BE49-F238E27FC236}">
              <a16:creationId xmlns:a16="http://schemas.microsoft.com/office/drawing/2014/main" id="{00000000-0008-0000-0100-00006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2" name="Picture 3794" hidden="1">
          <a:extLst>
            <a:ext uri="{FF2B5EF4-FFF2-40B4-BE49-F238E27FC236}">
              <a16:creationId xmlns:a16="http://schemas.microsoft.com/office/drawing/2014/main" id="{00000000-0008-0000-0100-00007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3" name="Picture 3795" hidden="1">
          <a:extLst>
            <a:ext uri="{FF2B5EF4-FFF2-40B4-BE49-F238E27FC236}">
              <a16:creationId xmlns:a16="http://schemas.microsoft.com/office/drawing/2014/main" id="{00000000-0008-0000-0100-00007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4" name="Picture 3423" hidden="1">
          <a:extLst>
            <a:ext uri="{FF2B5EF4-FFF2-40B4-BE49-F238E27FC236}">
              <a16:creationId xmlns:a16="http://schemas.microsoft.com/office/drawing/2014/main" id="{00000000-0008-0000-0100-00007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5" name="Picture 3428" hidden="1">
          <a:extLst>
            <a:ext uri="{FF2B5EF4-FFF2-40B4-BE49-F238E27FC236}">
              <a16:creationId xmlns:a16="http://schemas.microsoft.com/office/drawing/2014/main" id="{00000000-0008-0000-0100-00007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6" name="Picture 3802" hidden="1">
          <a:extLst>
            <a:ext uri="{FF2B5EF4-FFF2-40B4-BE49-F238E27FC236}">
              <a16:creationId xmlns:a16="http://schemas.microsoft.com/office/drawing/2014/main" id="{00000000-0008-0000-0100-00007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7" name="Picture 3803" hidden="1">
          <a:extLst>
            <a:ext uri="{FF2B5EF4-FFF2-40B4-BE49-F238E27FC236}">
              <a16:creationId xmlns:a16="http://schemas.microsoft.com/office/drawing/2014/main" id="{00000000-0008-0000-0100-00007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8" name="Picture 3804" hidden="1">
          <a:extLst>
            <a:ext uri="{FF2B5EF4-FFF2-40B4-BE49-F238E27FC236}">
              <a16:creationId xmlns:a16="http://schemas.microsoft.com/office/drawing/2014/main" id="{00000000-0008-0000-0100-00007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59" name="Picture 3463" hidden="1">
          <a:extLst>
            <a:ext uri="{FF2B5EF4-FFF2-40B4-BE49-F238E27FC236}">
              <a16:creationId xmlns:a16="http://schemas.microsoft.com/office/drawing/2014/main" id="{00000000-0008-0000-0100-00007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0" name="Picture 3468" hidden="1">
          <a:extLst>
            <a:ext uri="{FF2B5EF4-FFF2-40B4-BE49-F238E27FC236}">
              <a16:creationId xmlns:a16="http://schemas.microsoft.com/office/drawing/2014/main" id="{00000000-0008-0000-0100-00007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1" name="Picture 3814" hidden="1">
          <a:extLst>
            <a:ext uri="{FF2B5EF4-FFF2-40B4-BE49-F238E27FC236}">
              <a16:creationId xmlns:a16="http://schemas.microsoft.com/office/drawing/2014/main" id="{00000000-0008-0000-0100-00007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2" name="Picture 3815" hidden="1">
          <a:extLst>
            <a:ext uri="{FF2B5EF4-FFF2-40B4-BE49-F238E27FC236}">
              <a16:creationId xmlns:a16="http://schemas.microsoft.com/office/drawing/2014/main" id="{00000000-0008-0000-0100-00007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3" name="Picture 3816" hidden="1">
          <a:extLst>
            <a:ext uri="{FF2B5EF4-FFF2-40B4-BE49-F238E27FC236}">
              <a16:creationId xmlns:a16="http://schemas.microsoft.com/office/drawing/2014/main" id="{00000000-0008-0000-0100-00007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4" name="Picture 3453" hidden="1">
          <a:extLst>
            <a:ext uri="{FF2B5EF4-FFF2-40B4-BE49-F238E27FC236}">
              <a16:creationId xmlns:a16="http://schemas.microsoft.com/office/drawing/2014/main" id="{00000000-0008-0000-0100-00007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5" name="Picture 3458" hidden="1">
          <a:extLst>
            <a:ext uri="{FF2B5EF4-FFF2-40B4-BE49-F238E27FC236}">
              <a16:creationId xmlns:a16="http://schemas.microsoft.com/office/drawing/2014/main" id="{00000000-0008-0000-0100-00007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6" name="Picture 3811" hidden="1">
          <a:extLst>
            <a:ext uri="{FF2B5EF4-FFF2-40B4-BE49-F238E27FC236}">
              <a16:creationId xmlns:a16="http://schemas.microsoft.com/office/drawing/2014/main" id="{00000000-0008-0000-0100-00007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7" name="Picture 3812" hidden="1">
          <a:extLst>
            <a:ext uri="{FF2B5EF4-FFF2-40B4-BE49-F238E27FC236}">
              <a16:creationId xmlns:a16="http://schemas.microsoft.com/office/drawing/2014/main" id="{00000000-0008-0000-0100-00007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8" name="Picture 3813" hidden="1">
          <a:extLst>
            <a:ext uri="{FF2B5EF4-FFF2-40B4-BE49-F238E27FC236}">
              <a16:creationId xmlns:a16="http://schemas.microsoft.com/office/drawing/2014/main" id="{00000000-0008-0000-0100-00008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69" name="Picture 3453" hidden="1">
          <a:extLst>
            <a:ext uri="{FF2B5EF4-FFF2-40B4-BE49-F238E27FC236}">
              <a16:creationId xmlns:a16="http://schemas.microsoft.com/office/drawing/2014/main" id="{00000000-0008-0000-0100-00008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0" name="Picture 3458" hidden="1">
          <a:extLst>
            <a:ext uri="{FF2B5EF4-FFF2-40B4-BE49-F238E27FC236}">
              <a16:creationId xmlns:a16="http://schemas.microsoft.com/office/drawing/2014/main" id="{00000000-0008-0000-0100-00008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1" name="Picture 3811" hidden="1">
          <a:extLst>
            <a:ext uri="{FF2B5EF4-FFF2-40B4-BE49-F238E27FC236}">
              <a16:creationId xmlns:a16="http://schemas.microsoft.com/office/drawing/2014/main" id="{00000000-0008-0000-0100-00008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2" name="Picture 3812" hidden="1">
          <a:extLst>
            <a:ext uri="{FF2B5EF4-FFF2-40B4-BE49-F238E27FC236}">
              <a16:creationId xmlns:a16="http://schemas.microsoft.com/office/drawing/2014/main" id="{00000000-0008-0000-0100-00008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3" name="Picture 3813" hidden="1">
          <a:extLst>
            <a:ext uri="{FF2B5EF4-FFF2-40B4-BE49-F238E27FC236}">
              <a16:creationId xmlns:a16="http://schemas.microsoft.com/office/drawing/2014/main" id="{00000000-0008-0000-0100-00008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4" name="Picture 3453" hidden="1">
          <a:extLst>
            <a:ext uri="{FF2B5EF4-FFF2-40B4-BE49-F238E27FC236}">
              <a16:creationId xmlns:a16="http://schemas.microsoft.com/office/drawing/2014/main" id="{00000000-0008-0000-0100-00008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5" name="Picture 3458" hidden="1">
          <a:extLst>
            <a:ext uri="{FF2B5EF4-FFF2-40B4-BE49-F238E27FC236}">
              <a16:creationId xmlns:a16="http://schemas.microsoft.com/office/drawing/2014/main" id="{00000000-0008-0000-0100-00008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6" name="Picture 3811" hidden="1">
          <a:extLst>
            <a:ext uri="{FF2B5EF4-FFF2-40B4-BE49-F238E27FC236}">
              <a16:creationId xmlns:a16="http://schemas.microsoft.com/office/drawing/2014/main" id="{00000000-0008-0000-0100-00008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7" name="Picture 3812" hidden="1">
          <a:extLst>
            <a:ext uri="{FF2B5EF4-FFF2-40B4-BE49-F238E27FC236}">
              <a16:creationId xmlns:a16="http://schemas.microsoft.com/office/drawing/2014/main" id="{00000000-0008-0000-0100-00008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8" name="Picture 3813" hidden="1">
          <a:extLst>
            <a:ext uri="{FF2B5EF4-FFF2-40B4-BE49-F238E27FC236}">
              <a16:creationId xmlns:a16="http://schemas.microsoft.com/office/drawing/2014/main" id="{00000000-0008-0000-0100-00008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79" name="Picture 3453" hidden="1">
          <a:extLst>
            <a:ext uri="{FF2B5EF4-FFF2-40B4-BE49-F238E27FC236}">
              <a16:creationId xmlns:a16="http://schemas.microsoft.com/office/drawing/2014/main" id="{00000000-0008-0000-0100-00008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0" name="Picture 3458" hidden="1">
          <a:extLst>
            <a:ext uri="{FF2B5EF4-FFF2-40B4-BE49-F238E27FC236}">
              <a16:creationId xmlns:a16="http://schemas.microsoft.com/office/drawing/2014/main" id="{00000000-0008-0000-0100-00008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1" name="Picture 3811" hidden="1">
          <a:extLst>
            <a:ext uri="{FF2B5EF4-FFF2-40B4-BE49-F238E27FC236}">
              <a16:creationId xmlns:a16="http://schemas.microsoft.com/office/drawing/2014/main" id="{00000000-0008-0000-0100-00008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2" name="Picture 3812" hidden="1">
          <a:extLst>
            <a:ext uri="{FF2B5EF4-FFF2-40B4-BE49-F238E27FC236}">
              <a16:creationId xmlns:a16="http://schemas.microsoft.com/office/drawing/2014/main" id="{00000000-0008-0000-0100-00008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3" name="Picture 3813" hidden="1">
          <a:extLst>
            <a:ext uri="{FF2B5EF4-FFF2-40B4-BE49-F238E27FC236}">
              <a16:creationId xmlns:a16="http://schemas.microsoft.com/office/drawing/2014/main" id="{00000000-0008-0000-0100-00008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4" name="Picture 3453" hidden="1">
          <a:extLst>
            <a:ext uri="{FF2B5EF4-FFF2-40B4-BE49-F238E27FC236}">
              <a16:creationId xmlns:a16="http://schemas.microsoft.com/office/drawing/2014/main" id="{00000000-0008-0000-0100-00009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5" name="Picture 3458" hidden="1">
          <a:extLst>
            <a:ext uri="{FF2B5EF4-FFF2-40B4-BE49-F238E27FC236}">
              <a16:creationId xmlns:a16="http://schemas.microsoft.com/office/drawing/2014/main" id="{00000000-0008-0000-0100-00009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6" name="Picture 3811" hidden="1">
          <a:extLst>
            <a:ext uri="{FF2B5EF4-FFF2-40B4-BE49-F238E27FC236}">
              <a16:creationId xmlns:a16="http://schemas.microsoft.com/office/drawing/2014/main" id="{00000000-0008-0000-0100-00009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7" name="Picture 3812" hidden="1">
          <a:extLst>
            <a:ext uri="{FF2B5EF4-FFF2-40B4-BE49-F238E27FC236}">
              <a16:creationId xmlns:a16="http://schemas.microsoft.com/office/drawing/2014/main" id="{00000000-0008-0000-0100-00009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8" name="Picture 3813" hidden="1">
          <a:extLst>
            <a:ext uri="{FF2B5EF4-FFF2-40B4-BE49-F238E27FC236}">
              <a16:creationId xmlns:a16="http://schemas.microsoft.com/office/drawing/2014/main" id="{00000000-0008-0000-0100-00009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89" name="Picture 3388" hidden="1">
          <a:extLst>
            <a:ext uri="{FF2B5EF4-FFF2-40B4-BE49-F238E27FC236}">
              <a16:creationId xmlns:a16="http://schemas.microsoft.com/office/drawing/2014/main" id="{00000000-0008-0000-0100-00009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0" name="Picture 3790" hidden="1">
          <a:extLst>
            <a:ext uri="{FF2B5EF4-FFF2-40B4-BE49-F238E27FC236}">
              <a16:creationId xmlns:a16="http://schemas.microsoft.com/office/drawing/2014/main" id="{00000000-0008-0000-0100-00009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1" name="Picture 3393" hidden="1">
          <a:extLst>
            <a:ext uri="{FF2B5EF4-FFF2-40B4-BE49-F238E27FC236}">
              <a16:creationId xmlns:a16="http://schemas.microsoft.com/office/drawing/2014/main" id="{00000000-0008-0000-0100-00009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2" name="Picture 3398" hidden="1">
          <a:extLst>
            <a:ext uri="{FF2B5EF4-FFF2-40B4-BE49-F238E27FC236}">
              <a16:creationId xmlns:a16="http://schemas.microsoft.com/office/drawing/2014/main" id="{00000000-0008-0000-0100-00009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3" name="Picture 3793" hidden="1">
          <a:extLst>
            <a:ext uri="{FF2B5EF4-FFF2-40B4-BE49-F238E27FC236}">
              <a16:creationId xmlns:a16="http://schemas.microsoft.com/office/drawing/2014/main" id="{00000000-0008-0000-0100-00009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4" name="Picture 3794" hidden="1">
          <a:extLst>
            <a:ext uri="{FF2B5EF4-FFF2-40B4-BE49-F238E27FC236}">
              <a16:creationId xmlns:a16="http://schemas.microsoft.com/office/drawing/2014/main" id="{00000000-0008-0000-0100-00009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5" name="Picture 3795" hidden="1">
          <a:extLst>
            <a:ext uri="{FF2B5EF4-FFF2-40B4-BE49-F238E27FC236}">
              <a16:creationId xmlns:a16="http://schemas.microsoft.com/office/drawing/2014/main" id="{00000000-0008-0000-0100-00009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6" name="Picture 3423" hidden="1">
          <a:extLst>
            <a:ext uri="{FF2B5EF4-FFF2-40B4-BE49-F238E27FC236}">
              <a16:creationId xmlns:a16="http://schemas.microsoft.com/office/drawing/2014/main" id="{00000000-0008-0000-0100-00009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7" name="Picture 3428" hidden="1">
          <a:extLst>
            <a:ext uri="{FF2B5EF4-FFF2-40B4-BE49-F238E27FC236}">
              <a16:creationId xmlns:a16="http://schemas.microsoft.com/office/drawing/2014/main" id="{00000000-0008-0000-0100-00009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8" name="Picture 3802" hidden="1">
          <a:extLst>
            <a:ext uri="{FF2B5EF4-FFF2-40B4-BE49-F238E27FC236}">
              <a16:creationId xmlns:a16="http://schemas.microsoft.com/office/drawing/2014/main" id="{00000000-0008-0000-0100-00009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999" name="Picture 3803" hidden="1">
          <a:extLst>
            <a:ext uri="{FF2B5EF4-FFF2-40B4-BE49-F238E27FC236}">
              <a16:creationId xmlns:a16="http://schemas.microsoft.com/office/drawing/2014/main" id="{00000000-0008-0000-0100-00009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00" name="Picture 3804" hidden="1">
          <a:extLst>
            <a:ext uri="{FF2B5EF4-FFF2-40B4-BE49-F238E27FC236}">
              <a16:creationId xmlns:a16="http://schemas.microsoft.com/office/drawing/2014/main" id="{00000000-0008-0000-0100-0000A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1" name="Picture 3393" hidden="1">
          <a:extLst>
            <a:ext uri="{FF2B5EF4-FFF2-40B4-BE49-F238E27FC236}">
              <a16:creationId xmlns:a16="http://schemas.microsoft.com/office/drawing/2014/main" id="{00000000-0008-0000-0100-0000A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2" name="Picture 3398" hidden="1">
          <a:extLst>
            <a:ext uri="{FF2B5EF4-FFF2-40B4-BE49-F238E27FC236}">
              <a16:creationId xmlns:a16="http://schemas.microsoft.com/office/drawing/2014/main" id="{00000000-0008-0000-0100-0000A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3" name="Picture 3793" hidden="1">
          <a:extLst>
            <a:ext uri="{FF2B5EF4-FFF2-40B4-BE49-F238E27FC236}">
              <a16:creationId xmlns:a16="http://schemas.microsoft.com/office/drawing/2014/main" id="{00000000-0008-0000-0100-0000A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4" name="Picture 3794" hidden="1">
          <a:extLst>
            <a:ext uri="{FF2B5EF4-FFF2-40B4-BE49-F238E27FC236}">
              <a16:creationId xmlns:a16="http://schemas.microsoft.com/office/drawing/2014/main" id="{00000000-0008-0000-0100-0000A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5" name="Picture 3795" hidden="1">
          <a:extLst>
            <a:ext uri="{FF2B5EF4-FFF2-40B4-BE49-F238E27FC236}">
              <a16:creationId xmlns:a16="http://schemas.microsoft.com/office/drawing/2014/main" id="{00000000-0008-0000-0100-0000A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6" name="Picture 3423" hidden="1">
          <a:extLst>
            <a:ext uri="{FF2B5EF4-FFF2-40B4-BE49-F238E27FC236}">
              <a16:creationId xmlns:a16="http://schemas.microsoft.com/office/drawing/2014/main" id="{00000000-0008-0000-0100-0000A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7" name="Picture 3428" hidden="1">
          <a:extLst>
            <a:ext uri="{FF2B5EF4-FFF2-40B4-BE49-F238E27FC236}">
              <a16:creationId xmlns:a16="http://schemas.microsoft.com/office/drawing/2014/main" id="{00000000-0008-0000-0100-0000A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8" name="Picture 3802" hidden="1">
          <a:extLst>
            <a:ext uri="{FF2B5EF4-FFF2-40B4-BE49-F238E27FC236}">
              <a16:creationId xmlns:a16="http://schemas.microsoft.com/office/drawing/2014/main" id="{00000000-0008-0000-0100-0000A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09" name="Picture 3803" hidden="1">
          <a:extLst>
            <a:ext uri="{FF2B5EF4-FFF2-40B4-BE49-F238E27FC236}">
              <a16:creationId xmlns:a16="http://schemas.microsoft.com/office/drawing/2014/main" id="{00000000-0008-0000-0100-0000A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0" name="Picture 3804" hidden="1">
          <a:extLst>
            <a:ext uri="{FF2B5EF4-FFF2-40B4-BE49-F238E27FC236}">
              <a16:creationId xmlns:a16="http://schemas.microsoft.com/office/drawing/2014/main" id="{00000000-0008-0000-0100-0000A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1" name="Picture 3463" hidden="1">
          <a:extLst>
            <a:ext uri="{FF2B5EF4-FFF2-40B4-BE49-F238E27FC236}">
              <a16:creationId xmlns:a16="http://schemas.microsoft.com/office/drawing/2014/main" id="{00000000-0008-0000-0100-0000A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2" name="Picture 3468" hidden="1">
          <a:extLst>
            <a:ext uri="{FF2B5EF4-FFF2-40B4-BE49-F238E27FC236}">
              <a16:creationId xmlns:a16="http://schemas.microsoft.com/office/drawing/2014/main" id="{00000000-0008-0000-0100-0000A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3" name="Picture 3814" hidden="1">
          <a:extLst>
            <a:ext uri="{FF2B5EF4-FFF2-40B4-BE49-F238E27FC236}">
              <a16:creationId xmlns:a16="http://schemas.microsoft.com/office/drawing/2014/main" id="{00000000-0008-0000-0100-0000A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4" name="Picture 3815" hidden="1">
          <a:extLst>
            <a:ext uri="{FF2B5EF4-FFF2-40B4-BE49-F238E27FC236}">
              <a16:creationId xmlns:a16="http://schemas.microsoft.com/office/drawing/2014/main" id="{00000000-0008-0000-0100-0000A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5" name="Picture 3816" hidden="1">
          <a:extLst>
            <a:ext uri="{FF2B5EF4-FFF2-40B4-BE49-F238E27FC236}">
              <a16:creationId xmlns:a16="http://schemas.microsoft.com/office/drawing/2014/main" id="{00000000-0008-0000-0100-0000A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6" name="Picture 3453" hidden="1">
          <a:extLst>
            <a:ext uri="{FF2B5EF4-FFF2-40B4-BE49-F238E27FC236}">
              <a16:creationId xmlns:a16="http://schemas.microsoft.com/office/drawing/2014/main" id="{00000000-0008-0000-0100-0000B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7" name="Picture 3458" hidden="1">
          <a:extLst>
            <a:ext uri="{FF2B5EF4-FFF2-40B4-BE49-F238E27FC236}">
              <a16:creationId xmlns:a16="http://schemas.microsoft.com/office/drawing/2014/main" id="{00000000-0008-0000-0100-0000B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8" name="Picture 3811" hidden="1">
          <a:extLst>
            <a:ext uri="{FF2B5EF4-FFF2-40B4-BE49-F238E27FC236}">
              <a16:creationId xmlns:a16="http://schemas.microsoft.com/office/drawing/2014/main" id="{00000000-0008-0000-0100-0000B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19" name="Picture 3813" hidden="1">
          <a:extLst>
            <a:ext uri="{FF2B5EF4-FFF2-40B4-BE49-F238E27FC236}">
              <a16:creationId xmlns:a16="http://schemas.microsoft.com/office/drawing/2014/main" id="{00000000-0008-0000-0100-0000B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0" name="Picture 3453" hidden="1">
          <a:extLst>
            <a:ext uri="{FF2B5EF4-FFF2-40B4-BE49-F238E27FC236}">
              <a16:creationId xmlns:a16="http://schemas.microsoft.com/office/drawing/2014/main" id="{00000000-0008-0000-0100-0000B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1" name="Picture 3458" hidden="1">
          <a:extLst>
            <a:ext uri="{FF2B5EF4-FFF2-40B4-BE49-F238E27FC236}">
              <a16:creationId xmlns:a16="http://schemas.microsoft.com/office/drawing/2014/main" id="{00000000-0008-0000-0100-0000B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2" name="Picture 3811" hidden="1">
          <a:extLst>
            <a:ext uri="{FF2B5EF4-FFF2-40B4-BE49-F238E27FC236}">
              <a16:creationId xmlns:a16="http://schemas.microsoft.com/office/drawing/2014/main" id="{00000000-0008-0000-0100-0000B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3" name="Picture 3812" hidden="1">
          <a:extLst>
            <a:ext uri="{FF2B5EF4-FFF2-40B4-BE49-F238E27FC236}">
              <a16:creationId xmlns:a16="http://schemas.microsoft.com/office/drawing/2014/main" id="{00000000-0008-0000-0100-0000B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4" name="Picture 3813" hidden="1">
          <a:extLst>
            <a:ext uri="{FF2B5EF4-FFF2-40B4-BE49-F238E27FC236}">
              <a16:creationId xmlns:a16="http://schemas.microsoft.com/office/drawing/2014/main" id="{00000000-0008-0000-0100-0000B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5" name="Picture 3453" hidden="1">
          <a:extLst>
            <a:ext uri="{FF2B5EF4-FFF2-40B4-BE49-F238E27FC236}">
              <a16:creationId xmlns:a16="http://schemas.microsoft.com/office/drawing/2014/main" id="{00000000-0008-0000-0100-0000B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6" name="Picture 3458" hidden="1">
          <a:extLst>
            <a:ext uri="{FF2B5EF4-FFF2-40B4-BE49-F238E27FC236}">
              <a16:creationId xmlns:a16="http://schemas.microsoft.com/office/drawing/2014/main" id="{00000000-0008-0000-0100-0000B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7" name="Picture 3811" hidden="1">
          <a:extLst>
            <a:ext uri="{FF2B5EF4-FFF2-40B4-BE49-F238E27FC236}">
              <a16:creationId xmlns:a16="http://schemas.microsoft.com/office/drawing/2014/main" id="{00000000-0008-0000-0100-0000B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8" name="Picture 3812" hidden="1">
          <a:extLst>
            <a:ext uri="{FF2B5EF4-FFF2-40B4-BE49-F238E27FC236}">
              <a16:creationId xmlns:a16="http://schemas.microsoft.com/office/drawing/2014/main" id="{00000000-0008-0000-0100-0000B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29" name="Picture 3813" hidden="1">
          <a:extLst>
            <a:ext uri="{FF2B5EF4-FFF2-40B4-BE49-F238E27FC236}">
              <a16:creationId xmlns:a16="http://schemas.microsoft.com/office/drawing/2014/main" id="{00000000-0008-0000-0100-0000B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0" name="Picture 3453" hidden="1">
          <a:extLst>
            <a:ext uri="{FF2B5EF4-FFF2-40B4-BE49-F238E27FC236}">
              <a16:creationId xmlns:a16="http://schemas.microsoft.com/office/drawing/2014/main" id="{00000000-0008-0000-0100-0000B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1" name="Picture 3458" hidden="1">
          <a:extLst>
            <a:ext uri="{FF2B5EF4-FFF2-40B4-BE49-F238E27FC236}">
              <a16:creationId xmlns:a16="http://schemas.microsoft.com/office/drawing/2014/main" id="{00000000-0008-0000-0100-0000B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2" name="Picture 3811" hidden="1">
          <a:extLst>
            <a:ext uri="{FF2B5EF4-FFF2-40B4-BE49-F238E27FC236}">
              <a16:creationId xmlns:a16="http://schemas.microsoft.com/office/drawing/2014/main" id="{00000000-0008-0000-0100-0000C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3" name="Picture 3812" hidden="1">
          <a:extLst>
            <a:ext uri="{FF2B5EF4-FFF2-40B4-BE49-F238E27FC236}">
              <a16:creationId xmlns:a16="http://schemas.microsoft.com/office/drawing/2014/main" id="{00000000-0008-0000-0100-0000C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4" name="Picture 3813" hidden="1">
          <a:extLst>
            <a:ext uri="{FF2B5EF4-FFF2-40B4-BE49-F238E27FC236}">
              <a16:creationId xmlns:a16="http://schemas.microsoft.com/office/drawing/2014/main" id="{00000000-0008-0000-0100-0000C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5" name="Picture 3453" hidden="1">
          <a:extLst>
            <a:ext uri="{FF2B5EF4-FFF2-40B4-BE49-F238E27FC236}">
              <a16:creationId xmlns:a16="http://schemas.microsoft.com/office/drawing/2014/main" id="{00000000-0008-0000-0100-0000C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6" name="Picture 3458" hidden="1">
          <a:extLst>
            <a:ext uri="{FF2B5EF4-FFF2-40B4-BE49-F238E27FC236}">
              <a16:creationId xmlns:a16="http://schemas.microsoft.com/office/drawing/2014/main" id="{00000000-0008-0000-0100-0000C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7" name="Picture 3811" hidden="1">
          <a:extLst>
            <a:ext uri="{FF2B5EF4-FFF2-40B4-BE49-F238E27FC236}">
              <a16:creationId xmlns:a16="http://schemas.microsoft.com/office/drawing/2014/main" id="{00000000-0008-0000-0100-0000C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8" name="Picture 3812" hidden="1">
          <a:extLst>
            <a:ext uri="{FF2B5EF4-FFF2-40B4-BE49-F238E27FC236}">
              <a16:creationId xmlns:a16="http://schemas.microsoft.com/office/drawing/2014/main" id="{00000000-0008-0000-0100-0000C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39" name="Picture 3813" hidden="1">
          <a:extLst>
            <a:ext uri="{FF2B5EF4-FFF2-40B4-BE49-F238E27FC236}">
              <a16:creationId xmlns:a16="http://schemas.microsoft.com/office/drawing/2014/main" id="{00000000-0008-0000-0100-0000C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0" name="Picture 3393" hidden="1">
          <a:extLst>
            <a:ext uri="{FF2B5EF4-FFF2-40B4-BE49-F238E27FC236}">
              <a16:creationId xmlns:a16="http://schemas.microsoft.com/office/drawing/2014/main" id="{00000000-0008-0000-0100-0000C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1" name="Picture 3398" hidden="1">
          <a:extLst>
            <a:ext uri="{FF2B5EF4-FFF2-40B4-BE49-F238E27FC236}">
              <a16:creationId xmlns:a16="http://schemas.microsoft.com/office/drawing/2014/main" id="{00000000-0008-0000-0100-0000C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2" name="Picture 3793" hidden="1">
          <a:extLst>
            <a:ext uri="{FF2B5EF4-FFF2-40B4-BE49-F238E27FC236}">
              <a16:creationId xmlns:a16="http://schemas.microsoft.com/office/drawing/2014/main" id="{00000000-0008-0000-0100-0000C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3" name="Picture 3794" hidden="1">
          <a:extLst>
            <a:ext uri="{FF2B5EF4-FFF2-40B4-BE49-F238E27FC236}">
              <a16:creationId xmlns:a16="http://schemas.microsoft.com/office/drawing/2014/main" id="{00000000-0008-0000-0100-0000C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4" name="Picture 3795" hidden="1">
          <a:extLst>
            <a:ext uri="{FF2B5EF4-FFF2-40B4-BE49-F238E27FC236}">
              <a16:creationId xmlns:a16="http://schemas.microsoft.com/office/drawing/2014/main" id="{00000000-0008-0000-0100-0000C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5" name="Picture 3423" hidden="1">
          <a:extLst>
            <a:ext uri="{FF2B5EF4-FFF2-40B4-BE49-F238E27FC236}">
              <a16:creationId xmlns:a16="http://schemas.microsoft.com/office/drawing/2014/main" id="{00000000-0008-0000-0100-0000C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6" name="Picture 3428" hidden="1">
          <a:extLst>
            <a:ext uri="{FF2B5EF4-FFF2-40B4-BE49-F238E27FC236}">
              <a16:creationId xmlns:a16="http://schemas.microsoft.com/office/drawing/2014/main" id="{00000000-0008-0000-0100-0000C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7" name="Picture 3802" hidden="1">
          <a:extLst>
            <a:ext uri="{FF2B5EF4-FFF2-40B4-BE49-F238E27FC236}">
              <a16:creationId xmlns:a16="http://schemas.microsoft.com/office/drawing/2014/main" id="{00000000-0008-0000-0100-0000C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8" name="Picture 3803" hidden="1">
          <a:extLst>
            <a:ext uri="{FF2B5EF4-FFF2-40B4-BE49-F238E27FC236}">
              <a16:creationId xmlns:a16="http://schemas.microsoft.com/office/drawing/2014/main" id="{00000000-0008-0000-0100-0000D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49" name="Picture 3804" hidden="1">
          <a:extLst>
            <a:ext uri="{FF2B5EF4-FFF2-40B4-BE49-F238E27FC236}">
              <a16:creationId xmlns:a16="http://schemas.microsoft.com/office/drawing/2014/main" id="{00000000-0008-0000-0100-0000D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0" name="Picture 3463" hidden="1">
          <a:extLst>
            <a:ext uri="{FF2B5EF4-FFF2-40B4-BE49-F238E27FC236}">
              <a16:creationId xmlns:a16="http://schemas.microsoft.com/office/drawing/2014/main" id="{00000000-0008-0000-0100-0000D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1" name="Picture 3468" hidden="1">
          <a:extLst>
            <a:ext uri="{FF2B5EF4-FFF2-40B4-BE49-F238E27FC236}">
              <a16:creationId xmlns:a16="http://schemas.microsoft.com/office/drawing/2014/main" id="{00000000-0008-0000-0100-0000D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2" name="Picture 3814" hidden="1">
          <a:extLst>
            <a:ext uri="{FF2B5EF4-FFF2-40B4-BE49-F238E27FC236}">
              <a16:creationId xmlns:a16="http://schemas.microsoft.com/office/drawing/2014/main" id="{00000000-0008-0000-0100-0000D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3" name="Picture 3815" hidden="1">
          <a:extLst>
            <a:ext uri="{FF2B5EF4-FFF2-40B4-BE49-F238E27FC236}">
              <a16:creationId xmlns:a16="http://schemas.microsoft.com/office/drawing/2014/main" id="{00000000-0008-0000-0100-0000D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4" name="Picture 3816" hidden="1">
          <a:extLst>
            <a:ext uri="{FF2B5EF4-FFF2-40B4-BE49-F238E27FC236}">
              <a16:creationId xmlns:a16="http://schemas.microsoft.com/office/drawing/2014/main" id="{00000000-0008-0000-0100-0000D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5" name="Picture 3453" hidden="1">
          <a:extLst>
            <a:ext uri="{FF2B5EF4-FFF2-40B4-BE49-F238E27FC236}">
              <a16:creationId xmlns:a16="http://schemas.microsoft.com/office/drawing/2014/main" id="{00000000-0008-0000-0100-0000D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6" name="Picture 3458" hidden="1">
          <a:extLst>
            <a:ext uri="{FF2B5EF4-FFF2-40B4-BE49-F238E27FC236}">
              <a16:creationId xmlns:a16="http://schemas.microsoft.com/office/drawing/2014/main" id="{00000000-0008-0000-0100-0000D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7" name="Picture 3811" hidden="1">
          <a:extLst>
            <a:ext uri="{FF2B5EF4-FFF2-40B4-BE49-F238E27FC236}">
              <a16:creationId xmlns:a16="http://schemas.microsoft.com/office/drawing/2014/main" id="{00000000-0008-0000-0100-0000D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8" name="Picture 3812" hidden="1">
          <a:extLst>
            <a:ext uri="{FF2B5EF4-FFF2-40B4-BE49-F238E27FC236}">
              <a16:creationId xmlns:a16="http://schemas.microsoft.com/office/drawing/2014/main" id="{00000000-0008-0000-0100-0000D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59" name="Picture 3813" hidden="1">
          <a:extLst>
            <a:ext uri="{FF2B5EF4-FFF2-40B4-BE49-F238E27FC236}">
              <a16:creationId xmlns:a16="http://schemas.microsoft.com/office/drawing/2014/main" id="{00000000-0008-0000-0100-0000D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0" name="Picture 3453" hidden="1">
          <a:extLst>
            <a:ext uri="{FF2B5EF4-FFF2-40B4-BE49-F238E27FC236}">
              <a16:creationId xmlns:a16="http://schemas.microsoft.com/office/drawing/2014/main" id="{00000000-0008-0000-0100-0000D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1" name="Picture 3458" hidden="1">
          <a:extLst>
            <a:ext uri="{FF2B5EF4-FFF2-40B4-BE49-F238E27FC236}">
              <a16:creationId xmlns:a16="http://schemas.microsoft.com/office/drawing/2014/main" id="{00000000-0008-0000-0100-0000D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2" name="Picture 3811" hidden="1">
          <a:extLst>
            <a:ext uri="{FF2B5EF4-FFF2-40B4-BE49-F238E27FC236}">
              <a16:creationId xmlns:a16="http://schemas.microsoft.com/office/drawing/2014/main" id="{00000000-0008-0000-0100-0000D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3" name="Picture 3812" hidden="1">
          <a:extLst>
            <a:ext uri="{FF2B5EF4-FFF2-40B4-BE49-F238E27FC236}">
              <a16:creationId xmlns:a16="http://schemas.microsoft.com/office/drawing/2014/main" id="{00000000-0008-0000-0100-0000D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4" name="Picture 3813" hidden="1">
          <a:extLst>
            <a:ext uri="{FF2B5EF4-FFF2-40B4-BE49-F238E27FC236}">
              <a16:creationId xmlns:a16="http://schemas.microsoft.com/office/drawing/2014/main" id="{00000000-0008-0000-0100-0000E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5" name="Picture 3453" hidden="1">
          <a:extLst>
            <a:ext uri="{FF2B5EF4-FFF2-40B4-BE49-F238E27FC236}">
              <a16:creationId xmlns:a16="http://schemas.microsoft.com/office/drawing/2014/main" id="{00000000-0008-0000-0100-0000E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6" name="Picture 3458" hidden="1">
          <a:extLst>
            <a:ext uri="{FF2B5EF4-FFF2-40B4-BE49-F238E27FC236}">
              <a16:creationId xmlns:a16="http://schemas.microsoft.com/office/drawing/2014/main" id="{00000000-0008-0000-0100-0000E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7" name="Picture 3811" hidden="1">
          <a:extLst>
            <a:ext uri="{FF2B5EF4-FFF2-40B4-BE49-F238E27FC236}">
              <a16:creationId xmlns:a16="http://schemas.microsoft.com/office/drawing/2014/main" id="{00000000-0008-0000-0100-0000E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8" name="Picture 3812" hidden="1">
          <a:extLst>
            <a:ext uri="{FF2B5EF4-FFF2-40B4-BE49-F238E27FC236}">
              <a16:creationId xmlns:a16="http://schemas.microsoft.com/office/drawing/2014/main" id="{00000000-0008-0000-0100-0000E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69" name="Picture 3813" hidden="1">
          <a:extLst>
            <a:ext uri="{FF2B5EF4-FFF2-40B4-BE49-F238E27FC236}">
              <a16:creationId xmlns:a16="http://schemas.microsoft.com/office/drawing/2014/main" id="{00000000-0008-0000-0100-0000E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70" name="Picture 3453" hidden="1">
          <a:extLst>
            <a:ext uri="{FF2B5EF4-FFF2-40B4-BE49-F238E27FC236}">
              <a16:creationId xmlns:a16="http://schemas.microsoft.com/office/drawing/2014/main" id="{00000000-0008-0000-0100-0000E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71" name="Picture 3458" hidden="1">
          <a:extLst>
            <a:ext uri="{FF2B5EF4-FFF2-40B4-BE49-F238E27FC236}">
              <a16:creationId xmlns:a16="http://schemas.microsoft.com/office/drawing/2014/main" id="{00000000-0008-0000-0100-0000E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72" name="Picture 3811" hidden="1">
          <a:extLst>
            <a:ext uri="{FF2B5EF4-FFF2-40B4-BE49-F238E27FC236}">
              <a16:creationId xmlns:a16="http://schemas.microsoft.com/office/drawing/2014/main" id="{00000000-0008-0000-0100-0000E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73" name="Picture 3812" hidden="1">
          <a:extLst>
            <a:ext uri="{FF2B5EF4-FFF2-40B4-BE49-F238E27FC236}">
              <a16:creationId xmlns:a16="http://schemas.microsoft.com/office/drawing/2014/main" id="{00000000-0008-0000-0100-0000E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74" name="Picture 3813" hidden="1">
          <a:extLst>
            <a:ext uri="{FF2B5EF4-FFF2-40B4-BE49-F238E27FC236}">
              <a16:creationId xmlns:a16="http://schemas.microsoft.com/office/drawing/2014/main" id="{00000000-0008-0000-0100-0000E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75" name="Picture 3453" hidden="1">
          <a:extLst>
            <a:ext uri="{FF2B5EF4-FFF2-40B4-BE49-F238E27FC236}">
              <a16:creationId xmlns:a16="http://schemas.microsoft.com/office/drawing/2014/main" id="{00000000-0008-0000-0100-0000E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76" name="Picture 3458" hidden="1">
          <a:extLst>
            <a:ext uri="{FF2B5EF4-FFF2-40B4-BE49-F238E27FC236}">
              <a16:creationId xmlns:a16="http://schemas.microsoft.com/office/drawing/2014/main" id="{00000000-0008-0000-0100-0000E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077" name="Picture 3811" hidden="1">
          <a:extLst>
            <a:ext uri="{FF2B5EF4-FFF2-40B4-BE49-F238E27FC236}">
              <a16:creationId xmlns:a16="http://schemas.microsoft.com/office/drawing/2014/main" id="{00000000-0008-0000-0100-0000E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78" name="Picture 3393" hidden="1">
          <a:extLst>
            <a:ext uri="{FF2B5EF4-FFF2-40B4-BE49-F238E27FC236}">
              <a16:creationId xmlns:a16="http://schemas.microsoft.com/office/drawing/2014/main" id="{00000000-0008-0000-0100-0000E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79" name="Picture 3398" hidden="1">
          <a:extLst>
            <a:ext uri="{FF2B5EF4-FFF2-40B4-BE49-F238E27FC236}">
              <a16:creationId xmlns:a16="http://schemas.microsoft.com/office/drawing/2014/main" id="{00000000-0008-0000-0100-0000E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0" name="Picture 3793" hidden="1">
          <a:extLst>
            <a:ext uri="{FF2B5EF4-FFF2-40B4-BE49-F238E27FC236}">
              <a16:creationId xmlns:a16="http://schemas.microsoft.com/office/drawing/2014/main" id="{00000000-0008-0000-0100-0000F0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1" name="Picture 3794" hidden="1">
          <a:extLst>
            <a:ext uri="{FF2B5EF4-FFF2-40B4-BE49-F238E27FC236}">
              <a16:creationId xmlns:a16="http://schemas.microsoft.com/office/drawing/2014/main" id="{00000000-0008-0000-0100-0000F1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2" name="Picture 3795" hidden="1">
          <a:extLst>
            <a:ext uri="{FF2B5EF4-FFF2-40B4-BE49-F238E27FC236}">
              <a16:creationId xmlns:a16="http://schemas.microsoft.com/office/drawing/2014/main" id="{00000000-0008-0000-0100-0000F2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3" name="Picture 3423" hidden="1">
          <a:extLst>
            <a:ext uri="{FF2B5EF4-FFF2-40B4-BE49-F238E27FC236}">
              <a16:creationId xmlns:a16="http://schemas.microsoft.com/office/drawing/2014/main" id="{00000000-0008-0000-0100-0000F3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4" name="Picture 3428" hidden="1">
          <a:extLst>
            <a:ext uri="{FF2B5EF4-FFF2-40B4-BE49-F238E27FC236}">
              <a16:creationId xmlns:a16="http://schemas.microsoft.com/office/drawing/2014/main" id="{00000000-0008-0000-0100-0000F4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5" name="Picture 3802" hidden="1">
          <a:extLst>
            <a:ext uri="{FF2B5EF4-FFF2-40B4-BE49-F238E27FC236}">
              <a16:creationId xmlns:a16="http://schemas.microsoft.com/office/drawing/2014/main" id="{00000000-0008-0000-0100-0000F5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6" name="Picture 3803" hidden="1">
          <a:extLst>
            <a:ext uri="{FF2B5EF4-FFF2-40B4-BE49-F238E27FC236}">
              <a16:creationId xmlns:a16="http://schemas.microsoft.com/office/drawing/2014/main" id="{00000000-0008-0000-0100-0000F6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7" name="Picture 3804" hidden="1">
          <a:extLst>
            <a:ext uri="{FF2B5EF4-FFF2-40B4-BE49-F238E27FC236}">
              <a16:creationId xmlns:a16="http://schemas.microsoft.com/office/drawing/2014/main" id="{00000000-0008-0000-0100-0000F7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8" name="Picture 3463" hidden="1">
          <a:extLst>
            <a:ext uri="{FF2B5EF4-FFF2-40B4-BE49-F238E27FC236}">
              <a16:creationId xmlns:a16="http://schemas.microsoft.com/office/drawing/2014/main" id="{00000000-0008-0000-0100-0000F8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89" name="Picture 3468" hidden="1">
          <a:extLst>
            <a:ext uri="{FF2B5EF4-FFF2-40B4-BE49-F238E27FC236}">
              <a16:creationId xmlns:a16="http://schemas.microsoft.com/office/drawing/2014/main" id="{00000000-0008-0000-0100-0000F9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0" name="Picture 3814" hidden="1">
          <a:extLst>
            <a:ext uri="{FF2B5EF4-FFF2-40B4-BE49-F238E27FC236}">
              <a16:creationId xmlns:a16="http://schemas.microsoft.com/office/drawing/2014/main" id="{00000000-0008-0000-0100-0000FA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1" name="Picture 3815" hidden="1">
          <a:extLst>
            <a:ext uri="{FF2B5EF4-FFF2-40B4-BE49-F238E27FC236}">
              <a16:creationId xmlns:a16="http://schemas.microsoft.com/office/drawing/2014/main" id="{00000000-0008-0000-0100-0000FB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2" name="Picture 3816" hidden="1">
          <a:extLst>
            <a:ext uri="{FF2B5EF4-FFF2-40B4-BE49-F238E27FC236}">
              <a16:creationId xmlns:a16="http://schemas.microsoft.com/office/drawing/2014/main" id="{00000000-0008-0000-0100-0000FC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3" name="Picture 3453" hidden="1">
          <a:extLst>
            <a:ext uri="{FF2B5EF4-FFF2-40B4-BE49-F238E27FC236}">
              <a16:creationId xmlns:a16="http://schemas.microsoft.com/office/drawing/2014/main" id="{00000000-0008-0000-0100-0000FD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4" name="Picture 3458" hidden="1">
          <a:extLst>
            <a:ext uri="{FF2B5EF4-FFF2-40B4-BE49-F238E27FC236}">
              <a16:creationId xmlns:a16="http://schemas.microsoft.com/office/drawing/2014/main" id="{00000000-0008-0000-0100-0000FE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5" name="Picture 3811" hidden="1">
          <a:extLst>
            <a:ext uri="{FF2B5EF4-FFF2-40B4-BE49-F238E27FC236}">
              <a16:creationId xmlns:a16="http://schemas.microsoft.com/office/drawing/2014/main" id="{00000000-0008-0000-0100-0000FF0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6" name="Picture 3812" hidden="1">
          <a:extLst>
            <a:ext uri="{FF2B5EF4-FFF2-40B4-BE49-F238E27FC236}">
              <a16:creationId xmlns:a16="http://schemas.microsoft.com/office/drawing/2014/main" id="{00000000-0008-0000-0100-00000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7" name="Picture 3813" hidden="1">
          <a:extLst>
            <a:ext uri="{FF2B5EF4-FFF2-40B4-BE49-F238E27FC236}">
              <a16:creationId xmlns:a16="http://schemas.microsoft.com/office/drawing/2014/main" id="{00000000-0008-0000-0100-00000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8" name="Picture 3453" hidden="1">
          <a:extLst>
            <a:ext uri="{FF2B5EF4-FFF2-40B4-BE49-F238E27FC236}">
              <a16:creationId xmlns:a16="http://schemas.microsoft.com/office/drawing/2014/main" id="{00000000-0008-0000-0100-00000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099" name="Picture 3458" hidden="1">
          <a:extLst>
            <a:ext uri="{FF2B5EF4-FFF2-40B4-BE49-F238E27FC236}">
              <a16:creationId xmlns:a16="http://schemas.microsoft.com/office/drawing/2014/main" id="{00000000-0008-0000-0100-00000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0" name="Picture 3811" hidden="1">
          <a:extLst>
            <a:ext uri="{FF2B5EF4-FFF2-40B4-BE49-F238E27FC236}">
              <a16:creationId xmlns:a16="http://schemas.microsoft.com/office/drawing/2014/main" id="{00000000-0008-0000-0100-00000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1" name="Picture 3812" hidden="1">
          <a:extLst>
            <a:ext uri="{FF2B5EF4-FFF2-40B4-BE49-F238E27FC236}">
              <a16:creationId xmlns:a16="http://schemas.microsoft.com/office/drawing/2014/main" id="{00000000-0008-0000-0100-00000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2" name="Picture 3813" hidden="1">
          <a:extLst>
            <a:ext uri="{FF2B5EF4-FFF2-40B4-BE49-F238E27FC236}">
              <a16:creationId xmlns:a16="http://schemas.microsoft.com/office/drawing/2014/main" id="{00000000-0008-0000-0100-00000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3" name="Picture 3453" hidden="1">
          <a:extLst>
            <a:ext uri="{FF2B5EF4-FFF2-40B4-BE49-F238E27FC236}">
              <a16:creationId xmlns:a16="http://schemas.microsoft.com/office/drawing/2014/main" id="{00000000-0008-0000-0100-00000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4" name="Picture 3458" hidden="1">
          <a:extLst>
            <a:ext uri="{FF2B5EF4-FFF2-40B4-BE49-F238E27FC236}">
              <a16:creationId xmlns:a16="http://schemas.microsoft.com/office/drawing/2014/main" id="{00000000-0008-0000-0100-00000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5" name="Picture 3811" hidden="1">
          <a:extLst>
            <a:ext uri="{FF2B5EF4-FFF2-40B4-BE49-F238E27FC236}">
              <a16:creationId xmlns:a16="http://schemas.microsoft.com/office/drawing/2014/main" id="{00000000-0008-0000-0100-00000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6" name="Picture 3812" hidden="1">
          <a:extLst>
            <a:ext uri="{FF2B5EF4-FFF2-40B4-BE49-F238E27FC236}">
              <a16:creationId xmlns:a16="http://schemas.microsoft.com/office/drawing/2014/main" id="{00000000-0008-0000-0100-00000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7" name="Picture 3813" hidden="1">
          <a:extLst>
            <a:ext uri="{FF2B5EF4-FFF2-40B4-BE49-F238E27FC236}">
              <a16:creationId xmlns:a16="http://schemas.microsoft.com/office/drawing/2014/main" id="{00000000-0008-0000-0100-00000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8" name="Picture 3453" hidden="1">
          <a:extLst>
            <a:ext uri="{FF2B5EF4-FFF2-40B4-BE49-F238E27FC236}">
              <a16:creationId xmlns:a16="http://schemas.microsoft.com/office/drawing/2014/main" id="{00000000-0008-0000-0100-00000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09" name="Picture 3458" hidden="1">
          <a:extLst>
            <a:ext uri="{FF2B5EF4-FFF2-40B4-BE49-F238E27FC236}">
              <a16:creationId xmlns:a16="http://schemas.microsoft.com/office/drawing/2014/main" id="{00000000-0008-0000-0100-00000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0" name="Picture 3811" hidden="1">
          <a:extLst>
            <a:ext uri="{FF2B5EF4-FFF2-40B4-BE49-F238E27FC236}">
              <a16:creationId xmlns:a16="http://schemas.microsoft.com/office/drawing/2014/main" id="{00000000-0008-0000-0100-00000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1" name="Picture 3812" hidden="1">
          <a:extLst>
            <a:ext uri="{FF2B5EF4-FFF2-40B4-BE49-F238E27FC236}">
              <a16:creationId xmlns:a16="http://schemas.microsoft.com/office/drawing/2014/main" id="{00000000-0008-0000-0100-00000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2" name="Picture 3813" hidden="1">
          <a:extLst>
            <a:ext uri="{FF2B5EF4-FFF2-40B4-BE49-F238E27FC236}">
              <a16:creationId xmlns:a16="http://schemas.microsoft.com/office/drawing/2014/main" id="{00000000-0008-0000-0100-00001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3" name="Picture 3453" hidden="1">
          <a:extLst>
            <a:ext uri="{FF2B5EF4-FFF2-40B4-BE49-F238E27FC236}">
              <a16:creationId xmlns:a16="http://schemas.microsoft.com/office/drawing/2014/main" id="{00000000-0008-0000-0100-00001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4" name="Picture 3458" hidden="1">
          <a:extLst>
            <a:ext uri="{FF2B5EF4-FFF2-40B4-BE49-F238E27FC236}">
              <a16:creationId xmlns:a16="http://schemas.microsoft.com/office/drawing/2014/main" id="{00000000-0008-0000-0100-00001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5" name="Picture 3811" hidden="1">
          <a:extLst>
            <a:ext uri="{FF2B5EF4-FFF2-40B4-BE49-F238E27FC236}">
              <a16:creationId xmlns:a16="http://schemas.microsoft.com/office/drawing/2014/main" id="{00000000-0008-0000-0100-00001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6" name="Picture 3812" hidden="1">
          <a:extLst>
            <a:ext uri="{FF2B5EF4-FFF2-40B4-BE49-F238E27FC236}">
              <a16:creationId xmlns:a16="http://schemas.microsoft.com/office/drawing/2014/main" id="{00000000-0008-0000-0100-00001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7" name="Picture 3813" hidden="1">
          <a:extLst>
            <a:ext uri="{FF2B5EF4-FFF2-40B4-BE49-F238E27FC236}">
              <a16:creationId xmlns:a16="http://schemas.microsoft.com/office/drawing/2014/main" id="{00000000-0008-0000-0100-00001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8" name="Picture 3383" hidden="1">
          <a:extLst>
            <a:ext uri="{FF2B5EF4-FFF2-40B4-BE49-F238E27FC236}">
              <a16:creationId xmlns:a16="http://schemas.microsoft.com/office/drawing/2014/main" id="{00000000-0008-0000-0100-00001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19" name="Picture 3388" hidden="1">
          <a:extLst>
            <a:ext uri="{FF2B5EF4-FFF2-40B4-BE49-F238E27FC236}">
              <a16:creationId xmlns:a16="http://schemas.microsoft.com/office/drawing/2014/main" id="{00000000-0008-0000-0100-00001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20" name="Picture 3790" hidden="1">
          <a:extLst>
            <a:ext uri="{FF2B5EF4-FFF2-40B4-BE49-F238E27FC236}">
              <a16:creationId xmlns:a16="http://schemas.microsoft.com/office/drawing/2014/main" id="{00000000-0008-0000-0100-00001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121" name="Picture 3791" hidden="1">
          <a:extLst>
            <a:ext uri="{FF2B5EF4-FFF2-40B4-BE49-F238E27FC236}">
              <a16:creationId xmlns:a16="http://schemas.microsoft.com/office/drawing/2014/main" id="{00000000-0008-0000-0100-00001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22" name="Picture 3393" hidden="1">
          <a:extLst>
            <a:ext uri="{FF2B5EF4-FFF2-40B4-BE49-F238E27FC236}">
              <a16:creationId xmlns:a16="http://schemas.microsoft.com/office/drawing/2014/main" id="{00000000-0008-0000-0100-00001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23" name="Picture 3398" hidden="1">
          <a:extLst>
            <a:ext uri="{FF2B5EF4-FFF2-40B4-BE49-F238E27FC236}">
              <a16:creationId xmlns:a16="http://schemas.microsoft.com/office/drawing/2014/main" id="{00000000-0008-0000-0100-00001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24" name="Picture 3793" hidden="1">
          <a:extLst>
            <a:ext uri="{FF2B5EF4-FFF2-40B4-BE49-F238E27FC236}">
              <a16:creationId xmlns:a16="http://schemas.microsoft.com/office/drawing/2014/main" id="{00000000-0008-0000-0100-00001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25" name="Picture 3794" hidden="1">
          <a:extLst>
            <a:ext uri="{FF2B5EF4-FFF2-40B4-BE49-F238E27FC236}">
              <a16:creationId xmlns:a16="http://schemas.microsoft.com/office/drawing/2014/main" id="{00000000-0008-0000-0100-00001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26" name="Picture 3795" hidden="1">
          <a:extLst>
            <a:ext uri="{FF2B5EF4-FFF2-40B4-BE49-F238E27FC236}">
              <a16:creationId xmlns:a16="http://schemas.microsoft.com/office/drawing/2014/main" id="{00000000-0008-0000-0100-00001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27" name="Picture 3423" hidden="1">
          <a:extLst>
            <a:ext uri="{FF2B5EF4-FFF2-40B4-BE49-F238E27FC236}">
              <a16:creationId xmlns:a16="http://schemas.microsoft.com/office/drawing/2014/main" id="{00000000-0008-0000-0100-00001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28" name="Picture 3428" hidden="1">
          <a:extLst>
            <a:ext uri="{FF2B5EF4-FFF2-40B4-BE49-F238E27FC236}">
              <a16:creationId xmlns:a16="http://schemas.microsoft.com/office/drawing/2014/main" id="{00000000-0008-0000-0100-00002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29" name="Picture 3802" hidden="1">
          <a:extLst>
            <a:ext uri="{FF2B5EF4-FFF2-40B4-BE49-F238E27FC236}">
              <a16:creationId xmlns:a16="http://schemas.microsoft.com/office/drawing/2014/main" id="{00000000-0008-0000-0100-00002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0" name="Picture 3803" hidden="1">
          <a:extLst>
            <a:ext uri="{FF2B5EF4-FFF2-40B4-BE49-F238E27FC236}">
              <a16:creationId xmlns:a16="http://schemas.microsoft.com/office/drawing/2014/main" id="{00000000-0008-0000-0100-00002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1" name="Picture 3804" hidden="1">
          <a:extLst>
            <a:ext uri="{FF2B5EF4-FFF2-40B4-BE49-F238E27FC236}">
              <a16:creationId xmlns:a16="http://schemas.microsoft.com/office/drawing/2014/main" id="{00000000-0008-0000-0100-00002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2" name="Picture 3463" hidden="1">
          <a:extLst>
            <a:ext uri="{FF2B5EF4-FFF2-40B4-BE49-F238E27FC236}">
              <a16:creationId xmlns:a16="http://schemas.microsoft.com/office/drawing/2014/main" id="{00000000-0008-0000-0100-00002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3" name="Picture 3468" hidden="1">
          <a:extLst>
            <a:ext uri="{FF2B5EF4-FFF2-40B4-BE49-F238E27FC236}">
              <a16:creationId xmlns:a16="http://schemas.microsoft.com/office/drawing/2014/main" id="{00000000-0008-0000-0100-00002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4" name="Picture 3814" hidden="1">
          <a:extLst>
            <a:ext uri="{FF2B5EF4-FFF2-40B4-BE49-F238E27FC236}">
              <a16:creationId xmlns:a16="http://schemas.microsoft.com/office/drawing/2014/main" id="{00000000-0008-0000-0100-00002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5" name="Picture 3815" hidden="1">
          <a:extLst>
            <a:ext uri="{FF2B5EF4-FFF2-40B4-BE49-F238E27FC236}">
              <a16:creationId xmlns:a16="http://schemas.microsoft.com/office/drawing/2014/main" id="{00000000-0008-0000-0100-00002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6" name="Picture 3816" hidden="1">
          <a:extLst>
            <a:ext uri="{FF2B5EF4-FFF2-40B4-BE49-F238E27FC236}">
              <a16:creationId xmlns:a16="http://schemas.microsoft.com/office/drawing/2014/main" id="{00000000-0008-0000-0100-00002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7" name="Picture 3453" hidden="1">
          <a:extLst>
            <a:ext uri="{FF2B5EF4-FFF2-40B4-BE49-F238E27FC236}">
              <a16:creationId xmlns:a16="http://schemas.microsoft.com/office/drawing/2014/main" id="{00000000-0008-0000-0100-00002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8" name="Picture 3458" hidden="1">
          <a:extLst>
            <a:ext uri="{FF2B5EF4-FFF2-40B4-BE49-F238E27FC236}">
              <a16:creationId xmlns:a16="http://schemas.microsoft.com/office/drawing/2014/main" id="{00000000-0008-0000-0100-00002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39" name="Picture 3811" hidden="1">
          <a:extLst>
            <a:ext uri="{FF2B5EF4-FFF2-40B4-BE49-F238E27FC236}">
              <a16:creationId xmlns:a16="http://schemas.microsoft.com/office/drawing/2014/main" id="{00000000-0008-0000-0100-00002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0" name="Picture 3812" hidden="1">
          <a:extLst>
            <a:ext uri="{FF2B5EF4-FFF2-40B4-BE49-F238E27FC236}">
              <a16:creationId xmlns:a16="http://schemas.microsoft.com/office/drawing/2014/main" id="{00000000-0008-0000-0100-00002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1" name="Picture 3813" hidden="1">
          <a:extLst>
            <a:ext uri="{FF2B5EF4-FFF2-40B4-BE49-F238E27FC236}">
              <a16:creationId xmlns:a16="http://schemas.microsoft.com/office/drawing/2014/main" id="{00000000-0008-0000-0100-00002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2" name="Picture 3453" hidden="1">
          <a:extLst>
            <a:ext uri="{FF2B5EF4-FFF2-40B4-BE49-F238E27FC236}">
              <a16:creationId xmlns:a16="http://schemas.microsoft.com/office/drawing/2014/main" id="{00000000-0008-0000-0100-00002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3" name="Picture 3458" hidden="1">
          <a:extLst>
            <a:ext uri="{FF2B5EF4-FFF2-40B4-BE49-F238E27FC236}">
              <a16:creationId xmlns:a16="http://schemas.microsoft.com/office/drawing/2014/main" id="{00000000-0008-0000-0100-00002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4" name="Picture 3811" hidden="1">
          <a:extLst>
            <a:ext uri="{FF2B5EF4-FFF2-40B4-BE49-F238E27FC236}">
              <a16:creationId xmlns:a16="http://schemas.microsoft.com/office/drawing/2014/main" id="{00000000-0008-0000-0100-00003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5" name="Picture 3812" hidden="1">
          <a:extLst>
            <a:ext uri="{FF2B5EF4-FFF2-40B4-BE49-F238E27FC236}">
              <a16:creationId xmlns:a16="http://schemas.microsoft.com/office/drawing/2014/main" id="{00000000-0008-0000-0100-00003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6" name="Picture 3813" hidden="1">
          <a:extLst>
            <a:ext uri="{FF2B5EF4-FFF2-40B4-BE49-F238E27FC236}">
              <a16:creationId xmlns:a16="http://schemas.microsoft.com/office/drawing/2014/main" id="{00000000-0008-0000-0100-00003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7" name="Picture 3453" hidden="1">
          <a:extLst>
            <a:ext uri="{FF2B5EF4-FFF2-40B4-BE49-F238E27FC236}">
              <a16:creationId xmlns:a16="http://schemas.microsoft.com/office/drawing/2014/main" id="{00000000-0008-0000-0100-00003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8" name="Picture 3811" hidden="1">
          <a:extLst>
            <a:ext uri="{FF2B5EF4-FFF2-40B4-BE49-F238E27FC236}">
              <a16:creationId xmlns:a16="http://schemas.microsoft.com/office/drawing/2014/main" id="{00000000-0008-0000-0100-00003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49" name="Picture 3813" hidden="1">
          <a:extLst>
            <a:ext uri="{FF2B5EF4-FFF2-40B4-BE49-F238E27FC236}">
              <a16:creationId xmlns:a16="http://schemas.microsoft.com/office/drawing/2014/main" id="{00000000-0008-0000-0100-00003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50" name="Picture 3453" hidden="1">
          <a:extLst>
            <a:ext uri="{FF2B5EF4-FFF2-40B4-BE49-F238E27FC236}">
              <a16:creationId xmlns:a16="http://schemas.microsoft.com/office/drawing/2014/main" id="{00000000-0008-0000-0100-00003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51" name="Picture 3458" hidden="1">
          <a:extLst>
            <a:ext uri="{FF2B5EF4-FFF2-40B4-BE49-F238E27FC236}">
              <a16:creationId xmlns:a16="http://schemas.microsoft.com/office/drawing/2014/main" id="{00000000-0008-0000-0100-00003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52" name="Picture 3811" hidden="1">
          <a:extLst>
            <a:ext uri="{FF2B5EF4-FFF2-40B4-BE49-F238E27FC236}">
              <a16:creationId xmlns:a16="http://schemas.microsoft.com/office/drawing/2014/main" id="{00000000-0008-0000-0100-00003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53" name="Picture 3812" hidden="1">
          <a:extLst>
            <a:ext uri="{FF2B5EF4-FFF2-40B4-BE49-F238E27FC236}">
              <a16:creationId xmlns:a16="http://schemas.microsoft.com/office/drawing/2014/main" id="{00000000-0008-0000-0100-00003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54" name="Picture 3813" hidden="1">
          <a:extLst>
            <a:ext uri="{FF2B5EF4-FFF2-40B4-BE49-F238E27FC236}">
              <a16:creationId xmlns:a16="http://schemas.microsoft.com/office/drawing/2014/main" id="{00000000-0008-0000-0100-00003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55" name="Picture 3453" hidden="1">
          <a:extLst>
            <a:ext uri="{FF2B5EF4-FFF2-40B4-BE49-F238E27FC236}">
              <a16:creationId xmlns:a16="http://schemas.microsoft.com/office/drawing/2014/main" id="{00000000-0008-0000-0100-00003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56" name="Picture 3458" hidden="1">
          <a:extLst>
            <a:ext uri="{FF2B5EF4-FFF2-40B4-BE49-F238E27FC236}">
              <a16:creationId xmlns:a16="http://schemas.microsoft.com/office/drawing/2014/main" id="{00000000-0008-0000-0100-00003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157" name="Picture 3811" hidden="1">
          <a:extLst>
            <a:ext uri="{FF2B5EF4-FFF2-40B4-BE49-F238E27FC236}">
              <a16:creationId xmlns:a16="http://schemas.microsoft.com/office/drawing/2014/main" id="{00000000-0008-0000-0100-00003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58" name="Picture 3393" hidden="1">
          <a:extLst>
            <a:ext uri="{FF2B5EF4-FFF2-40B4-BE49-F238E27FC236}">
              <a16:creationId xmlns:a16="http://schemas.microsoft.com/office/drawing/2014/main" id="{00000000-0008-0000-0100-00003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59" name="Picture 3398" hidden="1">
          <a:extLst>
            <a:ext uri="{FF2B5EF4-FFF2-40B4-BE49-F238E27FC236}">
              <a16:creationId xmlns:a16="http://schemas.microsoft.com/office/drawing/2014/main" id="{00000000-0008-0000-0100-00003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0" name="Picture 3793" hidden="1">
          <a:extLst>
            <a:ext uri="{FF2B5EF4-FFF2-40B4-BE49-F238E27FC236}">
              <a16:creationId xmlns:a16="http://schemas.microsoft.com/office/drawing/2014/main" id="{00000000-0008-0000-0100-00004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1" name="Picture 3794" hidden="1">
          <a:extLst>
            <a:ext uri="{FF2B5EF4-FFF2-40B4-BE49-F238E27FC236}">
              <a16:creationId xmlns:a16="http://schemas.microsoft.com/office/drawing/2014/main" id="{00000000-0008-0000-0100-00004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2" name="Picture 3795" hidden="1">
          <a:extLst>
            <a:ext uri="{FF2B5EF4-FFF2-40B4-BE49-F238E27FC236}">
              <a16:creationId xmlns:a16="http://schemas.microsoft.com/office/drawing/2014/main" id="{00000000-0008-0000-0100-00004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3" name="Picture 3423" hidden="1">
          <a:extLst>
            <a:ext uri="{FF2B5EF4-FFF2-40B4-BE49-F238E27FC236}">
              <a16:creationId xmlns:a16="http://schemas.microsoft.com/office/drawing/2014/main" id="{00000000-0008-0000-0100-00004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4" name="Picture 3428" hidden="1">
          <a:extLst>
            <a:ext uri="{FF2B5EF4-FFF2-40B4-BE49-F238E27FC236}">
              <a16:creationId xmlns:a16="http://schemas.microsoft.com/office/drawing/2014/main" id="{00000000-0008-0000-0100-00004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5" name="Picture 3802" hidden="1">
          <a:extLst>
            <a:ext uri="{FF2B5EF4-FFF2-40B4-BE49-F238E27FC236}">
              <a16:creationId xmlns:a16="http://schemas.microsoft.com/office/drawing/2014/main" id="{00000000-0008-0000-0100-00004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6" name="Picture 3803" hidden="1">
          <a:extLst>
            <a:ext uri="{FF2B5EF4-FFF2-40B4-BE49-F238E27FC236}">
              <a16:creationId xmlns:a16="http://schemas.microsoft.com/office/drawing/2014/main" id="{00000000-0008-0000-0100-00004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7" name="Picture 3804" hidden="1">
          <a:extLst>
            <a:ext uri="{FF2B5EF4-FFF2-40B4-BE49-F238E27FC236}">
              <a16:creationId xmlns:a16="http://schemas.microsoft.com/office/drawing/2014/main" id="{00000000-0008-0000-0100-00004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8" name="Picture 3463" hidden="1">
          <a:extLst>
            <a:ext uri="{FF2B5EF4-FFF2-40B4-BE49-F238E27FC236}">
              <a16:creationId xmlns:a16="http://schemas.microsoft.com/office/drawing/2014/main" id="{00000000-0008-0000-0100-00004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69" name="Picture 3468" hidden="1">
          <a:extLst>
            <a:ext uri="{FF2B5EF4-FFF2-40B4-BE49-F238E27FC236}">
              <a16:creationId xmlns:a16="http://schemas.microsoft.com/office/drawing/2014/main" id="{00000000-0008-0000-0100-00004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0" name="Picture 3814" hidden="1">
          <a:extLst>
            <a:ext uri="{FF2B5EF4-FFF2-40B4-BE49-F238E27FC236}">
              <a16:creationId xmlns:a16="http://schemas.microsoft.com/office/drawing/2014/main" id="{00000000-0008-0000-0100-00004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1" name="Picture 3815" hidden="1">
          <a:extLst>
            <a:ext uri="{FF2B5EF4-FFF2-40B4-BE49-F238E27FC236}">
              <a16:creationId xmlns:a16="http://schemas.microsoft.com/office/drawing/2014/main" id="{00000000-0008-0000-0100-00004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2" name="Picture 3816" hidden="1">
          <a:extLst>
            <a:ext uri="{FF2B5EF4-FFF2-40B4-BE49-F238E27FC236}">
              <a16:creationId xmlns:a16="http://schemas.microsoft.com/office/drawing/2014/main" id="{00000000-0008-0000-0100-00004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3" name="Picture 3453" hidden="1">
          <a:extLst>
            <a:ext uri="{FF2B5EF4-FFF2-40B4-BE49-F238E27FC236}">
              <a16:creationId xmlns:a16="http://schemas.microsoft.com/office/drawing/2014/main" id="{00000000-0008-0000-0100-00004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4" name="Picture 3458" hidden="1">
          <a:extLst>
            <a:ext uri="{FF2B5EF4-FFF2-40B4-BE49-F238E27FC236}">
              <a16:creationId xmlns:a16="http://schemas.microsoft.com/office/drawing/2014/main" id="{00000000-0008-0000-0100-00004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5" name="Picture 3811" hidden="1">
          <a:extLst>
            <a:ext uri="{FF2B5EF4-FFF2-40B4-BE49-F238E27FC236}">
              <a16:creationId xmlns:a16="http://schemas.microsoft.com/office/drawing/2014/main" id="{00000000-0008-0000-0100-00004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6" name="Picture 3812" hidden="1">
          <a:extLst>
            <a:ext uri="{FF2B5EF4-FFF2-40B4-BE49-F238E27FC236}">
              <a16:creationId xmlns:a16="http://schemas.microsoft.com/office/drawing/2014/main" id="{00000000-0008-0000-0100-00005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7" name="Picture 3813" hidden="1">
          <a:extLst>
            <a:ext uri="{FF2B5EF4-FFF2-40B4-BE49-F238E27FC236}">
              <a16:creationId xmlns:a16="http://schemas.microsoft.com/office/drawing/2014/main" id="{00000000-0008-0000-0100-00005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8" name="Picture 3453" hidden="1">
          <a:extLst>
            <a:ext uri="{FF2B5EF4-FFF2-40B4-BE49-F238E27FC236}">
              <a16:creationId xmlns:a16="http://schemas.microsoft.com/office/drawing/2014/main" id="{00000000-0008-0000-0100-00005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79" name="Picture 3458" hidden="1">
          <a:extLst>
            <a:ext uri="{FF2B5EF4-FFF2-40B4-BE49-F238E27FC236}">
              <a16:creationId xmlns:a16="http://schemas.microsoft.com/office/drawing/2014/main" id="{00000000-0008-0000-0100-00005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0" name="Picture 3393" hidden="1">
          <a:extLst>
            <a:ext uri="{FF2B5EF4-FFF2-40B4-BE49-F238E27FC236}">
              <a16:creationId xmlns:a16="http://schemas.microsoft.com/office/drawing/2014/main" id="{00000000-0008-0000-0100-00005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1" name="Picture 3398" hidden="1">
          <a:extLst>
            <a:ext uri="{FF2B5EF4-FFF2-40B4-BE49-F238E27FC236}">
              <a16:creationId xmlns:a16="http://schemas.microsoft.com/office/drawing/2014/main" id="{00000000-0008-0000-0100-00005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2" name="Picture 3793" hidden="1">
          <a:extLst>
            <a:ext uri="{FF2B5EF4-FFF2-40B4-BE49-F238E27FC236}">
              <a16:creationId xmlns:a16="http://schemas.microsoft.com/office/drawing/2014/main" id="{00000000-0008-0000-0100-00005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3" name="Picture 3794" hidden="1">
          <a:extLst>
            <a:ext uri="{FF2B5EF4-FFF2-40B4-BE49-F238E27FC236}">
              <a16:creationId xmlns:a16="http://schemas.microsoft.com/office/drawing/2014/main" id="{00000000-0008-0000-0100-00005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4" name="Picture 3795" hidden="1">
          <a:extLst>
            <a:ext uri="{FF2B5EF4-FFF2-40B4-BE49-F238E27FC236}">
              <a16:creationId xmlns:a16="http://schemas.microsoft.com/office/drawing/2014/main" id="{00000000-0008-0000-0100-00005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5" name="Picture 3423" hidden="1">
          <a:extLst>
            <a:ext uri="{FF2B5EF4-FFF2-40B4-BE49-F238E27FC236}">
              <a16:creationId xmlns:a16="http://schemas.microsoft.com/office/drawing/2014/main" id="{00000000-0008-0000-0100-00005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6" name="Picture 3428" hidden="1">
          <a:extLst>
            <a:ext uri="{FF2B5EF4-FFF2-40B4-BE49-F238E27FC236}">
              <a16:creationId xmlns:a16="http://schemas.microsoft.com/office/drawing/2014/main" id="{00000000-0008-0000-0100-00005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7" name="Picture 3802" hidden="1">
          <a:extLst>
            <a:ext uri="{FF2B5EF4-FFF2-40B4-BE49-F238E27FC236}">
              <a16:creationId xmlns:a16="http://schemas.microsoft.com/office/drawing/2014/main" id="{00000000-0008-0000-0100-00005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8" name="Picture 3803" hidden="1">
          <a:extLst>
            <a:ext uri="{FF2B5EF4-FFF2-40B4-BE49-F238E27FC236}">
              <a16:creationId xmlns:a16="http://schemas.microsoft.com/office/drawing/2014/main" id="{00000000-0008-0000-0100-00005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89" name="Picture 3804" hidden="1">
          <a:extLst>
            <a:ext uri="{FF2B5EF4-FFF2-40B4-BE49-F238E27FC236}">
              <a16:creationId xmlns:a16="http://schemas.microsoft.com/office/drawing/2014/main" id="{00000000-0008-0000-0100-00005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0" name="Picture 3463" hidden="1">
          <a:extLst>
            <a:ext uri="{FF2B5EF4-FFF2-40B4-BE49-F238E27FC236}">
              <a16:creationId xmlns:a16="http://schemas.microsoft.com/office/drawing/2014/main" id="{00000000-0008-0000-0100-00005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1" name="Picture 3468" hidden="1">
          <a:extLst>
            <a:ext uri="{FF2B5EF4-FFF2-40B4-BE49-F238E27FC236}">
              <a16:creationId xmlns:a16="http://schemas.microsoft.com/office/drawing/2014/main" id="{00000000-0008-0000-0100-00005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2" name="Picture 3814" hidden="1">
          <a:extLst>
            <a:ext uri="{FF2B5EF4-FFF2-40B4-BE49-F238E27FC236}">
              <a16:creationId xmlns:a16="http://schemas.microsoft.com/office/drawing/2014/main" id="{00000000-0008-0000-0100-00006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3" name="Picture 3815" hidden="1">
          <a:extLst>
            <a:ext uri="{FF2B5EF4-FFF2-40B4-BE49-F238E27FC236}">
              <a16:creationId xmlns:a16="http://schemas.microsoft.com/office/drawing/2014/main" id="{00000000-0008-0000-0100-00006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4" name="Picture 3816" hidden="1">
          <a:extLst>
            <a:ext uri="{FF2B5EF4-FFF2-40B4-BE49-F238E27FC236}">
              <a16:creationId xmlns:a16="http://schemas.microsoft.com/office/drawing/2014/main" id="{00000000-0008-0000-0100-00006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5" name="Picture 3453" hidden="1">
          <a:extLst>
            <a:ext uri="{FF2B5EF4-FFF2-40B4-BE49-F238E27FC236}">
              <a16:creationId xmlns:a16="http://schemas.microsoft.com/office/drawing/2014/main" id="{00000000-0008-0000-0100-00006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6" name="Picture 3458" hidden="1">
          <a:extLst>
            <a:ext uri="{FF2B5EF4-FFF2-40B4-BE49-F238E27FC236}">
              <a16:creationId xmlns:a16="http://schemas.microsoft.com/office/drawing/2014/main" id="{00000000-0008-0000-0100-00006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7" name="Picture 3811" hidden="1">
          <a:extLst>
            <a:ext uri="{FF2B5EF4-FFF2-40B4-BE49-F238E27FC236}">
              <a16:creationId xmlns:a16="http://schemas.microsoft.com/office/drawing/2014/main" id="{00000000-0008-0000-0100-00006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8" name="Picture 3812" hidden="1">
          <a:extLst>
            <a:ext uri="{FF2B5EF4-FFF2-40B4-BE49-F238E27FC236}">
              <a16:creationId xmlns:a16="http://schemas.microsoft.com/office/drawing/2014/main" id="{00000000-0008-0000-0100-00006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199" name="Picture 3813" hidden="1">
          <a:extLst>
            <a:ext uri="{FF2B5EF4-FFF2-40B4-BE49-F238E27FC236}">
              <a16:creationId xmlns:a16="http://schemas.microsoft.com/office/drawing/2014/main" id="{00000000-0008-0000-0100-00006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0" name="Picture 3453" hidden="1">
          <a:extLst>
            <a:ext uri="{FF2B5EF4-FFF2-40B4-BE49-F238E27FC236}">
              <a16:creationId xmlns:a16="http://schemas.microsoft.com/office/drawing/2014/main" id="{00000000-0008-0000-0100-00006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1" name="Picture 3458" hidden="1">
          <a:extLst>
            <a:ext uri="{FF2B5EF4-FFF2-40B4-BE49-F238E27FC236}">
              <a16:creationId xmlns:a16="http://schemas.microsoft.com/office/drawing/2014/main" id="{00000000-0008-0000-0100-00006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2" name="Picture 3811" hidden="1">
          <a:extLst>
            <a:ext uri="{FF2B5EF4-FFF2-40B4-BE49-F238E27FC236}">
              <a16:creationId xmlns:a16="http://schemas.microsoft.com/office/drawing/2014/main" id="{00000000-0008-0000-0100-00006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3" name="Picture 3812" hidden="1">
          <a:extLst>
            <a:ext uri="{FF2B5EF4-FFF2-40B4-BE49-F238E27FC236}">
              <a16:creationId xmlns:a16="http://schemas.microsoft.com/office/drawing/2014/main" id="{00000000-0008-0000-0100-00006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4" name="Picture 3813" hidden="1">
          <a:extLst>
            <a:ext uri="{FF2B5EF4-FFF2-40B4-BE49-F238E27FC236}">
              <a16:creationId xmlns:a16="http://schemas.microsoft.com/office/drawing/2014/main" id="{00000000-0008-0000-0100-00006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5" name="Picture 3453" hidden="1">
          <a:extLst>
            <a:ext uri="{FF2B5EF4-FFF2-40B4-BE49-F238E27FC236}">
              <a16:creationId xmlns:a16="http://schemas.microsoft.com/office/drawing/2014/main" id="{00000000-0008-0000-0100-00006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6" name="Picture 3458" hidden="1">
          <a:extLst>
            <a:ext uri="{FF2B5EF4-FFF2-40B4-BE49-F238E27FC236}">
              <a16:creationId xmlns:a16="http://schemas.microsoft.com/office/drawing/2014/main" id="{00000000-0008-0000-0100-00006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7" name="Picture 3811" hidden="1">
          <a:extLst>
            <a:ext uri="{FF2B5EF4-FFF2-40B4-BE49-F238E27FC236}">
              <a16:creationId xmlns:a16="http://schemas.microsoft.com/office/drawing/2014/main" id="{00000000-0008-0000-0100-00006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8" name="Picture 3812" hidden="1">
          <a:extLst>
            <a:ext uri="{FF2B5EF4-FFF2-40B4-BE49-F238E27FC236}">
              <a16:creationId xmlns:a16="http://schemas.microsoft.com/office/drawing/2014/main" id="{00000000-0008-0000-0100-00007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09" name="Picture 3813" hidden="1">
          <a:extLst>
            <a:ext uri="{FF2B5EF4-FFF2-40B4-BE49-F238E27FC236}">
              <a16:creationId xmlns:a16="http://schemas.microsoft.com/office/drawing/2014/main" id="{00000000-0008-0000-0100-00007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0" name="Picture 3453" hidden="1">
          <a:extLst>
            <a:ext uri="{FF2B5EF4-FFF2-40B4-BE49-F238E27FC236}">
              <a16:creationId xmlns:a16="http://schemas.microsoft.com/office/drawing/2014/main" id="{00000000-0008-0000-0100-00007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1" name="Picture 3458" hidden="1">
          <a:extLst>
            <a:ext uri="{FF2B5EF4-FFF2-40B4-BE49-F238E27FC236}">
              <a16:creationId xmlns:a16="http://schemas.microsoft.com/office/drawing/2014/main" id="{00000000-0008-0000-0100-00007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2" name="Picture 3811" hidden="1">
          <a:extLst>
            <a:ext uri="{FF2B5EF4-FFF2-40B4-BE49-F238E27FC236}">
              <a16:creationId xmlns:a16="http://schemas.microsoft.com/office/drawing/2014/main" id="{00000000-0008-0000-0100-00007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3" name="Picture 3812" hidden="1">
          <a:extLst>
            <a:ext uri="{FF2B5EF4-FFF2-40B4-BE49-F238E27FC236}">
              <a16:creationId xmlns:a16="http://schemas.microsoft.com/office/drawing/2014/main" id="{00000000-0008-0000-0100-00007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4" name="Picture 3813" hidden="1">
          <a:extLst>
            <a:ext uri="{FF2B5EF4-FFF2-40B4-BE49-F238E27FC236}">
              <a16:creationId xmlns:a16="http://schemas.microsoft.com/office/drawing/2014/main" id="{00000000-0008-0000-0100-00007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5" name="Picture 3453" hidden="1">
          <a:extLst>
            <a:ext uri="{FF2B5EF4-FFF2-40B4-BE49-F238E27FC236}">
              <a16:creationId xmlns:a16="http://schemas.microsoft.com/office/drawing/2014/main" id="{00000000-0008-0000-0100-00007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6" name="Picture 3458" hidden="1">
          <a:extLst>
            <a:ext uri="{FF2B5EF4-FFF2-40B4-BE49-F238E27FC236}">
              <a16:creationId xmlns:a16="http://schemas.microsoft.com/office/drawing/2014/main" id="{00000000-0008-0000-0100-00007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7" name="Picture 3811" hidden="1">
          <a:extLst>
            <a:ext uri="{FF2B5EF4-FFF2-40B4-BE49-F238E27FC236}">
              <a16:creationId xmlns:a16="http://schemas.microsoft.com/office/drawing/2014/main" id="{00000000-0008-0000-0100-00007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8" name="Picture 3812" hidden="1">
          <a:extLst>
            <a:ext uri="{FF2B5EF4-FFF2-40B4-BE49-F238E27FC236}">
              <a16:creationId xmlns:a16="http://schemas.microsoft.com/office/drawing/2014/main" id="{00000000-0008-0000-0100-00007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19" name="Picture 3813" hidden="1">
          <a:extLst>
            <a:ext uri="{FF2B5EF4-FFF2-40B4-BE49-F238E27FC236}">
              <a16:creationId xmlns:a16="http://schemas.microsoft.com/office/drawing/2014/main" id="{00000000-0008-0000-0100-00007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0" name="Picture 3383" hidden="1">
          <a:extLst>
            <a:ext uri="{FF2B5EF4-FFF2-40B4-BE49-F238E27FC236}">
              <a16:creationId xmlns:a16="http://schemas.microsoft.com/office/drawing/2014/main" id="{00000000-0008-0000-0100-00007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1" name="Picture 3388" hidden="1">
          <a:extLst>
            <a:ext uri="{FF2B5EF4-FFF2-40B4-BE49-F238E27FC236}">
              <a16:creationId xmlns:a16="http://schemas.microsoft.com/office/drawing/2014/main" id="{00000000-0008-0000-0100-00007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2" name="Picture 3790" hidden="1">
          <a:extLst>
            <a:ext uri="{FF2B5EF4-FFF2-40B4-BE49-F238E27FC236}">
              <a16:creationId xmlns:a16="http://schemas.microsoft.com/office/drawing/2014/main" id="{00000000-0008-0000-0100-00007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3" name="Picture 3791" hidden="1">
          <a:extLst>
            <a:ext uri="{FF2B5EF4-FFF2-40B4-BE49-F238E27FC236}">
              <a16:creationId xmlns:a16="http://schemas.microsoft.com/office/drawing/2014/main" id="{00000000-0008-0000-0100-00007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4" name="Picture 3393" hidden="1">
          <a:extLst>
            <a:ext uri="{FF2B5EF4-FFF2-40B4-BE49-F238E27FC236}">
              <a16:creationId xmlns:a16="http://schemas.microsoft.com/office/drawing/2014/main" id="{00000000-0008-0000-0100-00008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5" name="Picture 3398" hidden="1">
          <a:extLst>
            <a:ext uri="{FF2B5EF4-FFF2-40B4-BE49-F238E27FC236}">
              <a16:creationId xmlns:a16="http://schemas.microsoft.com/office/drawing/2014/main" id="{00000000-0008-0000-0100-00008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6" name="Picture 3793" hidden="1">
          <a:extLst>
            <a:ext uri="{FF2B5EF4-FFF2-40B4-BE49-F238E27FC236}">
              <a16:creationId xmlns:a16="http://schemas.microsoft.com/office/drawing/2014/main" id="{00000000-0008-0000-0100-00008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7" name="Picture 3794" hidden="1">
          <a:extLst>
            <a:ext uri="{FF2B5EF4-FFF2-40B4-BE49-F238E27FC236}">
              <a16:creationId xmlns:a16="http://schemas.microsoft.com/office/drawing/2014/main" id="{00000000-0008-0000-0100-00008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8" name="Picture 3795" hidden="1">
          <a:extLst>
            <a:ext uri="{FF2B5EF4-FFF2-40B4-BE49-F238E27FC236}">
              <a16:creationId xmlns:a16="http://schemas.microsoft.com/office/drawing/2014/main" id="{00000000-0008-0000-0100-00008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29" name="Picture 3423" hidden="1">
          <a:extLst>
            <a:ext uri="{FF2B5EF4-FFF2-40B4-BE49-F238E27FC236}">
              <a16:creationId xmlns:a16="http://schemas.microsoft.com/office/drawing/2014/main" id="{00000000-0008-0000-0100-00008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30" name="Picture 3428" hidden="1">
          <a:extLst>
            <a:ext uri="{FF2B5EF4-FFF2-40B4-BE49-F238E27FC236}">
              <a16:creationId xmlns:a16="http://schemas.microsoft.com/office/drawing/2014/main" id="{00000000-0008-0000-0100-00008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31" name="Picture 3802" hidden="1">
          <a:extLst>
            <a:ext uri="{FF2B5EF4-FFF2-40B4-BE49-F238E27FC236}">
              <a16:creationId xmlns:a16="http://schemas.microsoft.com/office/drawing/2014/main" id="{00000000-0008-0000-0100-00008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32" name="Picture 3803" hidden="1">
          <a:extLst>
            <a:ext uri="{FF2B5EF4-FFF2-40B4-BE49-F238E27FC236}">
              <a16:creationId xmlns:a16="http://schemas.microsoft.com/office/drawing/2014/main" id="{00000000-0008-0000-0100-00008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33" name="Picture 3804" hidden="1">
          <a:extLst>
            <a:ext uri="{FF2B5EF4-FFF2-40B4-BE49-F238E27FC236}">
              <a16:creationId xmlns:a16="http://schemas.microsoft.com/office/drawing/2014/main" id="{00000000-0008-0000-0100-00008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34" name="Picture 3393" hidden="1">
          <a:extLst>
            <a:ext uri="{FF2B5EF4-FFF2-40B4-BE49-F238E27FC236}">
              <a16:creationId xmlns:a16="http://schemas.microsoft.com/office/drawing/2014/main" id="{00000000-0008-0000-0100-00008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35" name="Picture 3398" hidden="1">
          <a:extLst>
            <a:ext uri="{FF2B5EF4-FFF2-40B4-BE49-F238E27FC236}">
              <a16:creationId xmlns:a16="http://schemas.microsoft.com/office/drawing/2014/main" id="{00000000-0008-0000-0100-00008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36" name="Picture 3793" hidden="1">
          <a:extLst>
            <a:ext uri="{FF2B5EF4-FFF2-40B4-BE49-F238E27FC236}">
              <a16:creationId xmlns:a16="http://schemas.microsoft.com/office/drawing/2014/main" id="{00000000-0008-0000-0100-00008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37" name="Picture 3794" hidden="1">
          <a:extLst>
            <a:ext uri="{FF2B5EF4-FFF2-40B4-BE49-F238E27FC236}">
              <a16:creationId xmlns:a16="http://schemas.microsoft.com/office/drawing/2014/main" id="{00000000-0008-0000-0100-00008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38" name="Picture 3795" hidden="1">
          <a:extLst>
            <a:ext uri="{FF2B5EF4-FFF2-40B4-BE49-F238E27FC236}">
              <a16:creationId xmlns:a16="http://schemas.microsoft.com/office/drawing/2014/main" id="{00000000-0008-0000-0100-00008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39" name="Picture 3423" hidden="1">
          <a:extLst>
            <a:ext uri="{FF2B5EF4-FFF2-40B4-BE49-F238E27FC236}">
              <a16:creationId xmlns:a16="http://schemas.microsoft.com/office/drawing/2014/main" id="{00000000-0008-0000-0100-00008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0" name="Picture 3428" hidden="1">
          <a:extLst>
            <a:ext uri="{FF2B5EF4-FFF2-40B4-BE49-F238E27FC236}">
              <a16:creationId xmlns:a16="http://schemas.microsoft.com/office/drawing/2014/main" id="{00000000-0008-0000-0100-00009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1" name="Picture 3802" hidden="1">
          <a:extLst>
            <a:ext uri="{FF2B5EF4-FFF2-40B4-BE49-F238E27FC236}">
              <a16:creationId xmlns:a16="http://schemas.microsoft.com/office/drawing/2014/main" id="{00000000-0008-0000-0100-00009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2" name="Picture 3804" hidden="1">
          <a:extLst>
            <a:ext uri="{FF2B5EF4-FFF2-40B4-BE49-F238E27FC236}">
              <a16:creationId xmlns:a16="http://schemas.microsoft.com/office/drawing/2014/main" id="{00000000-0008-0000-0100-00009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3" name="Picture 3463" hidden="1">
          <a:extLst>
            <a:ext uri="{FF2B5EF4-FFF2-40B4-BE49-F238E27FC236}">
              <a16:creationId xmlns:a16="http://schemas.microsoft.com/office/drawing/2014/main" id="{00000000-0008-0000-0100-00009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4" name="Picture 3468" hidden="1">
          <a:extLst>
            <a:ext uri="{FF2B5EF4-FFF2-40B4-BE49-F238E27FC236}">
              <a16:creationId xmlns:a16="http://schemas.microsoft.com/office/drawing/2014/main" id="{00000000-0008-0000-0100-00009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5" name="Picture 3814" hidden="1">
          <a:extLst>
            <a:ext uri="{FF2B5EF4-FFF2-40B4-BE49-F238E27FC236}">
              <a16:creationId xmlns:a16="http://schemas.microsoft.com/office/drawing/2014/main" id="{00000000-0008-0000-0100-00009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6" name="Picture 3815" hidden="1">
          <a:extLst>
            <a:ext uri="{FF2B5EF4-FFF2-40B4-BE49-F238E27FC236}">
              <a16:creationId xmlns:a16="http://schemas.microsoft.com/office/drawing/2014/main" id="{00000000-0008-0000-0100-00009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7" name="Picture 3816" hidden="1">
          <a:extLst>
            <a:ext uri="{FF2B5EF4-FFF2-40B4-BE49-F238E27FC236}">
              <a16:creationId xmlns:a16="http://schemas.microsoft.com/office/drawing/2014/main" id="{00000000-0008-0000-0100-00009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8" name="Picture 3453" hidden="1">
          <a:extLst>
            <a:ext uri="{FF2B5EF4-FFF2-40B4-BE49-F238E27FC236}">
              <a16:creationId xmlns:a16="http://schemas.microsoft.com/office/drawing/2014/main" id="{00000000-0008-0000-0100-00009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49" name="Picture 3458" hidden="1">
          <a:extLst>
            <a:ext uri="{FF2B5EF4-FFF2-40B4-BE49-F238E27FC236}">
              <a16:creationId xmlns:a16="http://schemas.microsoft.com/office/drawing/2014/main" id="{00000000-0008-0000-0100-00009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0" name="Picture 3811" hidden="1">
          <a:extLst>
            <a:ext uri="{FF2B5EF4-FFF2-40B4-BE49-F238E27FC236}">
              <a16:creationId xmlns:a16="http://schemas.microsoft.com/office/drawing/2014/main" id="{00000000-0008-0000-0100-00009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1" name="Picture 3812" hidden="1">
          <a:extLst>
            <a:ext uri="{FF2B5EF4-FFF2-40B4-BE49-F238E27FC236}">
              <a16:creationId xmlns:a16="http://schemas.microsoft.com/office/drawing/2014/main" id="{00000000-0008-0000-0100-00009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2" name="Picture 3813" hidden="1">
          <a:extLst>
            <a:ext uri="{FF2B5EF4-FFF2-40B4-BE49-F238E27FC236}">
              <a16:creationId xmlns:a16="http://schemas.microsoft.com/office/drawing/2014/main" id="{00000000-0008-0000-0100-00009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3" name="Picture 3453" hidden="1">
          <a:extLst>
            <a:ext uri="{FF2B5EF4-FFF2-40B4-BE49-F238E27FC236}">
              <a16:creationId xmlns:a16="http://schemas.microsoft.com/office/drawing/2014/main" id="{00000000-0008-0000-0100-00009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4" name="Picture 3458" hidden="1">
          <a:extLst>
            <a:ext uri="{FF2B5EF4-FFF2-40B4-BE49-F238E27FC236}">
              <a16:creationId xmlns:a16="http://schemas.microsoft.com/office/drawing/2014/main" id="{00000000-0008-0000-0100-00009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5" name="Picture 3811" hidden="1">
          <a:extLst>
            <a:ext uri="{FF2B5EF4-FFF2-40B4-BE49-F238E27FC236}">
              <a16:creationId xmlns:a16="http://schemas.microsoft.com/office/drawing/2014/main" id="{00000000-0008-0000-0100-00009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6" name="Picture 3812" hidden="1">
          <a:extLst>
            <a:ext uri="{FF2B5EF4-FFF2-40B4-BE49-F238E27FC236}">
              <a16:creationId xmlns:a16="http://schemas.microsoft.com/office/drawing/2014/main" id="{00000000-0008-0000-0100-0000A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7" name="Picture 3813" hidden="1">
          <a:extLst>
            <a:ext uri="{FF2B5EF4-FFF2-40B4-BE49-F238E27FC236}">
              <a16:creationId xmlns:a16="http://schemas.microsoft.com/office/drawing/2014/main" id="{00000000-0008-0000-0100-0000A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8" name="Picture 3453" hidden="1">
          <a:extLst>
            <a:ext uri="{FF2B5EF4-FFF2-40B4-BE49-F238E27FC236}">
              <a16:creationId xmlns:a16="http://schemas.microsoft.com/office/drawing/2014/main" id="{00000000-0008-0000-0100-0000A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59" name="Picture 3458" hidden="1">
          <a:extLst>
            <a:ext uri="{FF2B5EF4-FFF2-40B4-BE49-F238E27FC236}">
              <a16:creationId xmlns:a16="http://schemas.microsoft.com/office/drawing/2014/main" id="{00000000-0008-0000-0100-0000A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0" name="Picture 3811" hidden="1">
          <a:extLst>
            <a:ext uri="{FF2B5EF4-FFF2-40B4-BE49-F238E27FC236}">
              <a16:creationId xmlns:a16="http://schemas.microsoft.com/office/drawing/2014/main" id="{00000000-0008-0000-0100-0000A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1" name="Picture 3812" hidden="1">
          <a:extLst>
            <a:ext uri="{FF2B5EF4-FFF2-40B4-BE49-F238E27FC236}">
              <a16:creationId xmlns:a16="http://schemas.microsoft.com/office/drawing/2014/main" id="{00000000-0008-0000-0100-0000A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2" name="Picture 3813" hidden="1">
          <a:extLst>
            <a:ext uri="{FF2B5EF4-FFF2-40B4-BE49-F238E27FC236}">
              <a16:creationId xmlns:a16="http://schemas.microsoft.com/office/drawing/2014/main" id="{00000000-0008-0000-0100-0000A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3" name="Picture 3453" hidden="1">
          <a:extLst>
            <a:ext uri="{FF2B5EF4-FFF2-40B4-BE49-F238E27FC236}">
              <a16:creationId xmlns:a16="http://schemas.microsoft.com/office/drawing/2014/main" id="{00000000-0008-0000-0100-0000A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4" name="Picture 3458" hidden="1">
          <a:extLst>
            <a:ext uri="{FF2B5EF4-FFF2-40B4-BE49-F238E27FC236}">
              <a16:creationId xmlns:a16="http://schemas.microsoft.com/office/drawing/2014/main" id="{00000000-0008-0000-0100-0000A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5" name="Picture 3811" hidden="1">
          <a:extLst>
            <a:ext uri="{FF2B5EF4-FFF2-40B4-BE49-F238E27FC236}">
              <a16:creationId xmlns:a16="http://schemas.microsoft.com/office/drawing/2014/main" id="{00000000-0008-0000-0100-0000A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6" name="Picture 3812" hidden="1">
          <a:extLst>
            <a:ext uri="{FF2B5EF4-FFF2-40B4-BE49-F238E27FC236}">
              <a16:creationId xmlns:a16="http://schemas.microsoft.com/office/drawing/2014/main" id="{00000000-0008-0000-0100-0000A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7" name="Picture 3813" hidden="1">
          <a:extLst>
            <a:ext uri="{FF2B5EF4-FFF2-40B4-BE49-F238E27FC236}">
              <a16:creationId xmlns:a16="http://schemas.microsoft.com/office/drawing/2014/main" id="{00000000-0008-0000-0100-0000A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8" name="Picture 3453" hidden="1">
          <a:extLst>
            <a:ext uri="{FF2B5EF4-FFF2-40B4-BE49-F238E27FC236}">
              <a16:creationId xmlns:a16="http://schemas.microsoft.com/office/drawing/2014/main" id="{00000000-0008-0000-0100-0000A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69" name="Picture 3458" hidden="1">
          <a:extLst>
            <a:ext uri="{FF2B5EF4-FFF2-40B4-BE49-F238E27FC236}">
              <a16:creationId xmlns:a16="http://schemas.microsoft.com/office/drawing/2014/main" id="{00000000-0008-0000-0100-0000A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70" name="Picture 3811" hidden="1">
          <a:extLst>
            <a:ext uri="{FF2B5EF4-FFF2-40B4-BE49-F238E27FC236}">
              <a16:creationId xmlns:a16="http://schemas.microsoft.com/office/drawing/2014/main" id="{00000000-0008-0000-0100-0000A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71" name="Picture 3812" hidden="1">
          <a:extLst>
            <a:ext uri="{FF2B5EF4-FFF2-40B4-BE49-F238E27FC236}">
              <a16:creationId xmlns:a16="http://schemas.microsoft.com/office/drawing/2014/main" id="{00000000-0008-0000-0100-0000A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272" name="Picture 3813" hidden="1">
          <a:extLst>
            <a:ext uri="{FF2B5EF4-FFF2-40B4-BE49-F238E27FC236}">
              <a16:creationId xmlns:a16="http://schemas.microsoft.com/office/drawing/2014/main" id="{00000000-0008-0000-0100-0000B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73" name="Picture 3393" hidden="1">
          <a:extLst>
            <a:ext uri="{FF2B5EF4-FFF2-40B4-BE49-F238E27FC236}">
              <a16:creationId xmlns:a16="http://schemas.microsoft.com/office/drawing/2014/main" id="{00000000-0008-0000-0100-0000B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74" name="Picture 3398" hidden="1">
          <a:extLst>
            <a:ext uri="{FF2B5EF4-FFF2-40B4-BE49-F238E27FC236}">
              <a16:creationId xmlns:a16="http://schemas.microsoft.com/office/drawing/2014/main" id="{00000000-0008-0000-0100-0000B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75" name="Picture 3793" hidden="1">
          <a:extLst>
            <a:ext uri="{FF2B5EF4-FFF2-40B4-BE49-F238E27FC236}">
              <a16:creationId xmlns:a16="http://schemas.microsoft.com/office/drawing/2014/main" id="{00000000-0008-0000-0100-0000B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76" name="Picture 3794" hidden="1">
          <a:extLst>
            <a:ext uri="{FF2B5EF4-FFF2-40B4-BE49-F238E27FC236}">
              <a16:creationId xmlns:a16="http://schemas.microsoft.com/office/drawing/2014/main" id="{00000000-0008-0000-0100-0000B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77" name="Picture 3795" hidden="1">
          <a:extLst>
            <a:ext uri="{FF2B5EF4-FFF2-40B4-BE49-F238E27FC236}">
              <a16:creationId xmlns:a16="http://schemas.microsoft.com/office/drawing/2014/main" id="{00000000-0008-0000-0100-0000B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78" name="Picture 3428" hidden="1">
          <a:extLst>
            <a:ext uri="{FF2B5EF4-FFF2-40B4-BE49-F238E27FC236}">
              <a16:creationId xmlns:a16="http://schemas.microsoft.com/office/drawing/2014/main" id="{00000000-0008-0000-0100-0000B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79" name="Picture 3802" hidden="1">
          <a:extLst>
            <a:ext uri="{FF2B5EF4-FFF2-40B4-BE49-F238E27FC236}">
              <a16:creationId xmlns:a16="http://schemas.microsoft.com/office/drawing/2014/main" id="{00000000-0008-0000-0100-0000B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0" name="Picture 3803" hidden="1">
          <a:extLst>
            <a:ext uri="{FF2B5EF4-FFF2-40B4-BE49-F238E27FC236}">
              <a16:creationId xmlns:a16="http://schemas.microsoft.com/office/drawing/2014/main" id="{00000000-0008-0000-0100-0000B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1" name="Picture 3804" hidden="1">
          <a:extLst>
            <a:ext uri="{FF2B5EF4-FFF2-40B4-BE49-F238E27FC236}">
              <a16:creationId xmlns:a16="http://schemas.microsoft.com/office/drawing/2014/main" id="{00000000-0008-0000-0100-0000B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2" name="Picture 3468" hidden="1">
          <a:extLst>
            <a:ext uri="{FF2B5EF4-FFF2-40B4-BE49-F238E27FC236}">
              <a16:creationId xmlns:a16="http://schemas.microsoft.com/office/drawing/2014/main" id="{00000000-0008-0000-0100-0000B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3" name="Picture 3814" hidden="1">
          <a:extLst>
            <a:ext uri="{FF2B5EF4-FFF2-40B4-BE49-F238E27FC236}">
              <a16:creationId xmlns:a16="http://schemas.microsoft.com/office/drawing/2014/main" id="{00000000-0008-0000-0100-0000B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4" name="Picture 3815" hidden="1">
          <a:extLst>
            <a:ext uri="{FF2B5EF4-FFF2-40B4-BE49-F238E27FC236}">
              <a16:creationId xmlns:a16="http://schemas.microsoft.com/office/drawing/2014/main" id="{00000000-0008-0000-0100-0000B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5" name="Picture 3816" hidden="1">
          <a:extLst>
            <a:ext uri="{FF2B5EF4-FFF2-40B4-BE49-F238E27FC236}">
              <a16:creationId xmlns:a16="http://schemas.microsoft.com/office/drawing/2014/main" id="{00000000-0008-0000-0100-0000B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6" name="Picture 3453" hidden="1">
          <a:extLst>
            <a:ext uri="{FF2B5EF4-FFF2-40B4-BE49-F238E27FC236}">
              <a16:creationId xmlns:a16="http://schemas.microsoft.com/office/drawing/2014/main" id="{00000000-0008-0000-0100-0000B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7" name="Picture 3458" hidden="1">
          <a:extLst>
            <a:ext uri="{FF2B5EF4-FFF2-40B4-BE49-F238E27FC236}">
              <a16:creationId xmlns:a16="http://schemas.microsoft.com/office/drawing/2014/main" id="{00000000-0008-0000-0100-0000B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8" name="Picture 3811" hidden="1">
          <a:extLst>
            <a:ext uri="{FF2B5EF4-FFF2-40B4-BE49-F238E27FC236}">
              <a16:creationId xmlns:a16="http://schemas.microsoft.com/office/drawing/2014/main" id="{00000000-0008-0000-0100-0000C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89" name="Picture 3812" hidden="1">
          <a:extLst>
            <a:ext uri="{FF2B5EF4-FFF2-40B4-BE49-F238E27FC236}">
              <a16:creationId xmlns:a16="http://schemas.microsoft.com/office/drawing/2014/main" id="{00000000-0008-0000-0100-0000C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0" name="Picture 3813" hidden="1">
          <a:extLst>
            <a:ext uri="{FF2B5EF4-FFF2-40B4-BE49-F238E27FC236}">
              <a16:creationId xmlns:a16="http://schemas.microsoft.com/office/drawing/2014/main" id="{00000000-0008-0000-0100-0000C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1" name="Picture 3453" hidden="1">
          <a:extLst>
            <a:ext uri="{FF2B5EF4-FFF2-40B4-BE49-F238E27FC236}">
              <a16:creationId xmlns:a16="http://schemas.microsoft.com/office/drawing/2014/main" id="{00000000-0008-0000-0100-0000C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2" name="Picture 3458" hidden="1">
          <a:extLst>
            <a:ext uri="{FF2B5EF4-FFF2-40B4-BE49-F238E27FC236}">
              <a16:creationId xmlns:a16="http://schemas.microsoft.com/office/drawing/2014/main" id="{00000000-0008-0000-0100-0000C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3" name="Picture 3811" hidden="1">
          <a:extLst>
            <a:ext uri="{FF2B5EF4-FFF2-40B4-BE49-F238E27FC236}">
              <a16:creationId xmlns:a16="http://schemas.microsoft.com/office/drawing/2014/main" id="{00000000-0008-0000-0100-0000C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4" name="Picture 3812" hidden="1">
          <a:extLst>
            <a:ext uri="{FF2B5EF4-FFF2-40B4-BE49-F238E27FC236}">
              <a16:creationId xmlns:a16="http://schemas.microsoft.com/office/drawing/2014/main" id="{00000000-0008-0000-0100-0000C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5" name="Picture 3813" hidden="1">
          <a:extLst>
            <a:ext uri="{FF2B5EF4-FFF2-40B4-BE49-F238E27FC236}">
              <a16:creationId xmlns:a16="http://schemas.microsoft.com/office/drawing/2014/main" id="{00000000-0008-0000-0100-0000C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6" name="Picture 3453" hidden="1">
          <a:extLst>
            <a:ext uri="{FF2B5EF4-FFF2-40B4-BE49-F238E27FC236}">
              <a16:creationId xmlns:a16="http://schemas.microsoft.com/office/drawing/2014/main" id="{00000000-0008-0000-0100-0000C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7" name="Picture 3458" hidden="1">
          <a:extLst>
            <a:ext uri="{FF2B5EF4-FFF2-40B4-BE49-F238E27FC236}">
              <a16:creationId xmlns:a16="http://schemas.microsoft.com/office/drawing/2014/main" id="{00000000-0008-0000-0100-0000C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8" name="Picture 3811" hidden="1">
          <a:extLst>
            <a:ext uri="{FF2B5EF4-FFF2-40B4-BE49-F238E27FC236}">
              <a16:creationId xmlns:a16="http://schemas.microsoft.com/office/drawing/2014/main" id="{00000000-0008-0000-0100-0000C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299" name="Picture 3812" hidden="1">
          <a:extLst>
            <a:ext uri="{FF2B5EF4-FFF2-40B4-BE49-F238E27FC236}">
              <a16:creationId xmlns:a16="http://schemas.microsoft.com/office/drawing/2014/main" id="{00000000-0008-0000-0100-0000C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0" name="Picture 3813" hidden="1">
          <a:extLst>
            <a:ext uri="{FF2B5EF4-FFF2-40B4-BE49-F238E27FC236}">
              <a16:creationId xmlns:a16="http://schemas.microsoft.com/office/drawing/2014/main" id="{00000000-0008-0000-0100-0000C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1" name="Picture 3453" hidden="1">
          <a:extLst>
            <a:ext uri="{FF2B5EF4-FFF2-40B4-BE49-F238E27FC236}">
              <a16:creationId xmlns:a16="http://schemas.microsoft.com/office/drawing/2014/main" id="{00000000-0008-0000-0100-0000C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2" name="Picture 3458" hidden="1">
          <a:extLst>
            <a:ext uri="{FF2B5EF4-FFF2-40B4-BE49-F238E27FC236}">
              <a16:creationId xmlns:a16="http://schemas.microsoft.com/office/drawing/2014/main" id="{00000000-0008-0000-0100-0000C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3" name="Picture 3811" hidden="1">
          <a:extLst>
            <a:ext uri="{FF2B5EF4-FFF2-40B4-BE49-F238E27FC236}">
              <a16:creationId xmlns:a16="http://schemas.microsoft.com/office/drawing/2014/main" id="{00000000-0008-0000-0100-0000C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4" name="Picture 3812" hidden="1">
          <a:extLst>
            <a:ext uri="{FF2B5EF4-FFF2-40B4-BE49-F238E27FC236}">
              <a16:creationId xmlns:a16="http://schemas.microsoft.com/office/drawing/2014/main" id="{00000000-0008-0000-0100-0000D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5" name="Picture 3813" hidden="1">
          <a:extLst>
            <a:ext uri="{FF2B5EF4-FFF2-40B4-BE49-F238E27FC236}">
              <a16:creationId xmlns:a16="http://schemas.microsoft.com/office/drawing/2014/main" id="{00000000-0008-0000-0100-0000D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6" name="Picture 3453" hidden="1">
          <a:extLst>
            <a:ext uri="{FF2B5EF4-FFF2-40B4-BE49-F238E27FC236}">
              <a16:creationId xmlns:a16="http://schemas.microsoft.com/office/drawing/2014/main" id="{00000000-0008-0000-0100-0000D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7" name="Picture 3458" hidden="1">
          <a:extLst>
            <a:ext uri="{FF2B5EF4-FFF2-40B4-BE49-F238E27FC236}">
              <a16:creationId xmlns:a16="http://schemas.microsoft.com/office/drawing/2014/main" id="{00000000-0008-0000-0100-0000D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08" name="Picture 3811" hidden="1">
          <a:extLst>
            <a:ext uri="{FF2B5EF4-FFF2-40B4-BE49-F238E27FC236}">
              <a16:creationId xmlns:a16="http://schemas.microsoft.com/office/drawing/2014/main" id="{00000000-0008-0000-0100-0000D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09" name="Picture 3393" hidden="1">
          <a:extLst>
            <a:ext uri="{FF2B5EF4-FFF2-40B4-BE49-F238E27FC236}">
              <a16:creationId xmlns:a16="http://schemas.microsoft.com/office/drawing/2014/main" id="{00000000-0008-0000-0100-0000D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0" name="Picture 3398" hidden="1">
          <a:extLst>
            <a:ext uri="{FF2B5EF4-FFF2-40B4-BE49-F238E27FC236}">
              <a16:creationId xmlns:a16="http://schemas.microsoft.com/office/drawing/2014/main" id="{00000000-0008-0000-0100-0000D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1" name="Picture 3793" hidden="1">
          <a:extLst>
            <a:ext uri="{FF2B5EF4-FFF2-40B4-BE49-F238E27FC236}">
              <a16:creationId xmlns:a16="http://schemas.microsoft.com/office/drawing/2014/main" id="{00000000-0008-0000-0100-0000D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2" name="Picture 3794" hidden="1">
          <a:extLst>
            <a:ext uri="{FF2B5EF4-FFF2-40B4-BE49-F238E27FC236}">
              <a16:creationId xmlns:a16="http://schemas.microsoft.com/office/drawing/2014/main" id="{00000000-0008-0000-0100-0000D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3" name="Picture 3795" hidden="1">
          <a:extLst>
            <a:ext uri="{FF2B5EF4-FFF2-40B4-BE49-F238E27FC236}">
              <a16:creationId xmlns:a16="http://schemas.microsoft.com/office/drawing/2014/main" id="{00000000-0008-0000-0100-0000D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4" name="Picture 3423" hidden="1">
          <a:extLst>
            <a:ext uri="{FF2B5EF4-FFF2-40B4-BE49-F238E27FC236}">
              <a16:creationId xmlns:a16="http://schemas.microsoft.com/office/drawing/2014/main" id="{00000000-0008-0000-0100-0000D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5" name="Picture 3428" hidden="1">
          <a:extLst>
            <a:ext uri="{FF2B5EF4-FFF2-40B4-BE49-F238E27FC236}">
              <a16:creationId xmlns:a16="http://schemas.microsoft.com/office/drawing/2014/main" id="{00000000-0008-0000-0100-0000D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6" name="Picture 3802" hidden="1">
          <a:extLst>
            <a:ext uri="{FF2B5EF4-FFF2-40B4-BE49-F238E27FC236}">
              <a16:creationId xmlns:a16="http://schemas.microsoft.com/office/drawing/2014/main" id="{00000000-0008-0000-0100-0000D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7" name="Picture 3803" hidden="1">
          <a:extLst>
            <a:ext uri="{FF2B5EF4-FFF2-40B4-BE49-F238E27FC236}">
              <a16:creationId xmlns:a16="http://schemas.microsoft.com/office/drawing/2014/main" id="{00000000-0008-0000-0100-0000D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8" name="Picture 3804" hidden="1">
          <a:extLst>
            <a:ext uri="{FF2B5EF4-FFF2-40B4-BE49-F238E27FC236}">
              <a16:creationId xmlns:a16="http://schemas.microsoft.com/office/drawing/2014/main" id="{00000000-0008-0000-0100-0000D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19" name="Picture 3463" hidden="1">
          <a:extLst>
            <a:ext uri="{FF2B5EF4-FFF2-40B4-BE49-F238E27FC236}">
              <a16:creationId xmlns:a16="http://schemas.microsoft.com/office/drawing/2014/main" id="{00000000-0008-0000-0100-0000D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0" name="Picture 3468" hidden="1">
          <a:extLst>
            <a:ext uri="{FF2B5EF4-FFF2-40B4-BE49-F238E27FC236}">
              <a16:creationId xmlns:a16="http://schemas.microsoft.com/office/drawing/2014/main" id="{00000000-0008-0000-0100-0000E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1" name="Picture 3814" hidden="1">
          <a:extLst>
            <a:ext uri="{FF2B5EF4-FFF2-40B4-BE49-F238E27FC236}">
              <a16:creationId xmlns:a16="http://schemas.microsoft.com/office/drawing/2014/main" id="{00000000-0008-0000-0100-0000E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2" name="Picture 3815" hidden="1">
          <a:extLst>
            <a:ext uri="{FF2B5EF4-FFF2-40B4-BE49-F238E27FC236}">
              <a16:creationId xmlns:a16="http://schemas.microsoft.com/office/drawing/2014/main" id="{00000000-0008-0000-0100-0000E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3" name="Picture 3816" hidden="1">
          <a:extLst>
            <a:ext uri="{FF2B5EF4-FFF2-40B4-BE49-F238E27FC236}">
              <a16:creationId xmlns:a16="http://schemas.microsoft.com/office/drawing/2014/main" id="{00000000-0008-0000-0100-0000E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4" name="Picture 3453" hidden="1">
          <a:extLst>
            <a:ext uri="{FF2B5EF4-FFF2-40B4-BE49-F238E27FC236}">
              <a16:creationId xmlns:a16="http://schemas.microsoft.com/office/drawing/2014/main" id="{00000000-0008-0000-0100-0000E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5" name="Picture 3458" hidden="1">
          <a:extLst>
            <a:ext uri="{FF2B5EF4-FFF2-40B4-BE49-F238E27FC236}">
              <a16:creationId xmlns:a16="http://schemas.microsoft.com/office/drawing/2014/main" id="{00000000-0008-0000-0100-0000E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6" name="Picture 3811" hidden="1">
          <a:extLst>
            <a:ext uri="{FF2B5EF4-FFF2-40B4-BE49-F238E27FC236}">
              <a16:creationId xmlns:a16="http://schemas.microsoft.com/office/drawing/2014/main" id="{00000000-0008-0000-0100-0000E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7" name="Picture 3812" hidden="1">
          <a:extLst>
            <a:ext uri="{FF2B5EF4-FFF2-40B4-BE49-F238E27FC236}">
              <a16:creationId xmlns:a16="http://schemas.microsoft.com/office/drawing/2014/main" id="{00000000-0008-0000-0100-0000E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8" name="Picture 3813" hidden="1">
          <a:extLst>
            <a:ext uri="{FF2B5EF4-FFF2-40B4-BE49-F238E27FC236}">
              <a16:creationId xmlns:a16="http://schemas.microsoft.com/office/drawing/2014/main" id="{00000000-0008-0000-0100-0000E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29" name="Picture 3453" hidden="1">
          <a:extLst>
            <a:ext uri="{FF2B5EF4-FFF2-40B4-BE49-F238E27FC236}">
              <a16:creationId xmlns:a16="http://schemas.microsoft.com/office/drawing/2014/main" id="{00000000-0008-0000-0100-0000E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0" name="Picture 3458" hidden="1">
          <a:extLst>
            <a:ext uri="{FF2B5EF4-FFF2-40B4-BE49-F238E27FC236}">
              <a16:creationId xmlns:a16="http://schemas.microsoft.com/office/drawing/2014/main" id="{00000000-0008-0000-0100-0000E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1" name="Picture 3811" hidden="1">
          <a:extLst>
            <a:ext uri="{FF2B5EF4-FFF2-40B4-BE49-F238E27FC236}">
              <a16:creationId xmlns:a16="http://schemas.microsoft.com/office/drawing/2014/main" id="{00000000-0008-0000-0100-0000E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2" name="Picture 3812" hidden="1">
          <a:extLst>
            <a:ext uri="{FF2B5EF4-FFF2-40B4-BE49-F238E27FC236}">
              <a16:creationId xmlns:a16="http://schemas.microsoft.com/office/drawing/2014/main" id="{00000000-0008-0000-0100-0000E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3" name="Picture 3813" hidden="1">
          <a:extLst>
            <a:ext uri="{FF2B5EF4-FFF2-40B4-BE49-F238E27FC236}">
              <a16:creationId xmlns:a16="http://schemas.microsoft.com/office/drawing/2014/main" id="{00000000-0008-0000-0100-0000E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4" name="Picture 3453" hidden="1">
          <a:extLst>
            <a:ext uri="{FF2B5EF4-FFF2-40B4-BE49-F238E27FC236}">
              <a16:creationId xmlns:a16="http://schemas.microsoft.com/office/drawing/2014/main" id="{00000000-0008-0000-0100-0000E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5" name="Picture 3458" hidden="1">
          <a:extLst>
            <a:ext uri="{FF2B5EF4-FFF2-40B4-BE49-F238E27FC236}">
              <a16:creationId xmlns:a16="http://schemas.microsoft.com/office/drawing/2014/main" id="{00000000-0008-0000-0100-0000E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6" name="Picture 3811" hidden="1">
          <a:extLst>
            <a:ext uri="{FF2B5EF4-FFF2-40B4-BE49-F238E27FC236}">
              <a16:creationId xmlns:a16="http://schemas.microsoft.com/office/drawing/2014/main" id="{00000000-0008-0000-0100-0000F0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7" name="Picture 3812" hidden="1">
          <a:extLst>
            <a:ext uri="{FF2B5EF4-FFF2-40B4-BE49-F238E27FC236}">
              <a16:creationId xmlns:a16="http://schemas.microsoft.com/office/drawing/2014/main" id="{00000000-0008-0000-0100-0000F1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8" name="Picture 3813" hidden="1">
          <a:extLst>
            <a:ext uri="{FF2B5EF4-FFF2-40B4-BE49-F238E27FC236}">
              <a16:creationId xmlns:a16="http://schemas.microsoft.com/office/drawing/2014/main" id="{00000000-0008-0000-0100-0000F2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39" name="Picture 3453" hidden="1">
          <a:extLst>
            <a:ext uri="{FF2B5EF4-FFF2-40B4-BE49-F238E27FC236}">
              <a16:creationId xmlns:a16="http://schemas.microsoft.com/office/drawing/2014/main" id="{00000000-0008-0000-0100-0000F3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0" name="Picture 3458" hidden="1">
          <a:extLst>
            <a:ext uri="{FF2B5EF4-FFF2-40B4-BE49-F238E27FC236}">
              <a16:creationId xmlns:a16="http://schemas.microsoft.com/office/drawing/2014/main" id="{00000000-0008-0000-0100-0000F4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1" name="Picture 3811" hidden="1">
          <a:extLst>
            <a:ext uri="{FF2B5EF4-FFF2-40B4-BE49-F238E27FC236}">
              <a16:creationId xmlns:a16="http://schemas.microsoft.com/office/drawing/2014/main" id="{00000000-0008-0000-0100-0000F5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2" name="Picture 3812" hidden="1">
          <a:extLst>
            <a:ext uri="{FF2B5EF4-FFF2-40B4-BE49-F238E27FC236}">
              <a16:creationId xmlns:a16="http://schemas.microsoft.com/office/drawing/2014/main" id="{00000000-0008-0000-0100-0000F6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3" name="Picture 3813" hidden="1">
          <a:extLst>
            <a:ext uri="{FF2B5EF4-FFF2-40B4-BE49-F238E27FC236}">
              <a16:creationId xmlns:a16="http://schemas.microsoft.com/office/drawing/2014/main" id="{00000000-0008-0000-0100-0000F7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4" name="Picture 3453" hidden="1">
          <a:extLst>
            <a:ext uri="{FF2B5EF4-FFF2-40B4-BE49-F238E27FC236}">
              <a16:creationId xmlns:a16="http://schemas.microsoft.com/office/drawing/2014/main" id="{00000000-0008-0000-0100-0000F8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5" name="Picture 3458" hidden="1">
          <a:extLst>
            <a:ext uri="{FF2B5EF4-FFF2-40B4-BE49-F238E27FC236}">
              <a16:creationId xmlns:a16="http://schemas.microsoft.com/office/drawing/2014/main" id="{00000000-0008-0000-0100-0000F9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6" name="Picture 3811" hidden="1">
          <a:extLst>
            <a:ext uri="{FF2B5EF4-FFF2-40B4-BE49-F238E27FC236}">
              <a16:creationId xmlns:a16="http://schemas.microsoft.com/office/drawing/2014/main" id="{00000000-0008-0000-0100-0000FA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7" name="Picture 3812" hidden="1">
          <a:extLst>
            <a:ext uri="{FF2B5EF4-FFF2-40B4-BE49-F238E27FC236}">
              <a16:creationId xmlns:a16="http://schemas.microsoft.com/office/drawing/2014/main" id="{00000000-0008-0000-0100-0000FB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8" name="Picture 3813" hidden="1">
          <a:extLst>
            <a:ext uri="{FF2B5EF4-FFF2-40B4-BE49-F238E27FC236}">
              <a16:creationId xmlns:a16="http://schemas.microsoft.com/office/drawing/2014/main" id="{00000000-0008-0000-0100-0000FC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49" name="Picture 3383" hidden="1">
          <a:extLst>
            <a:ext uri="{FF2B5EF4-FFF2-40B4-BE49-F238E27FC236}">
              <a16:creationId xmlns:a16="http://schemas.microsoft.com/office/drawing/2014/main" id="{00000000-0008-0000-0100-0000FD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50" name="Picture 3388" hidden="1">
          <a:extLst>
            <a:ext uri="{FF2B5EF4-FFF2-40B4-BE49-F238E27FC236}">
              <a16:creationId xmlns:a16="http://schemas.microsoft.com/office/drawing/2014/main" id="{00000000-0008-0000-0100-0000FE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51" name="Picture 3790" hidden="1">
          <a:extLst>
            <a:ext uri="{FF2B5EF4-FFF2-40B4-BE49-F238E27FC236}">
              <a16:creationId xmlns:a16="http://schemas.microsoft.com/office/drawing/2014/main" id="{00000000-0008-0000-0100-0000FF0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352" name="Picture 3791" hidden="1">
          <a:extLst>
            <a:ext uri="{FF2B5EF4-FFF2-40B4-BE49-F238E27FC236}">
              <a16:creationId xmlns:a16="http://schemas.microsoft.com/office/drawing/2014/main" id="{00000000-0008-0000-0100-00000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53" name="Picture 3393" hidden="1">
          <a:extLst>
            <a:ext uri="{FF2B5EF4-FFF2-40B4-BE49-F238E27FC236}">
              <a16:creationId xmlns:a16="http://schemas.microsoft.com/office/drawing/2014/main" id="{00000000-0008-0000-0100-00000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54" name="Picture 3398" hidden="1">
          <a:extLst>
            <a:ext uri="{FF2B5EF4-FFF2-40B4-BE49-F238E27FC236}">
              <a16:creationId xmlns:a16="http://schemas.microsoft.com/office/drawing/2014/main" id="{00000000-0008-0000-0100-00000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55" name="Picture 3793" hidden="1">
          <a:extLst>
            <a:ext uri="{FF2B5EF4-FFF2-40B4-BE49-F238E27FC236}">
              <a16:creationId xmlns:a16="http://schemas.microsoft.com/office/drawing/2014/main" id="{00000000-0008-0000-0100-00000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56" name="Picture 3795" hidden="1">
          <a:extLst>
            <a:ext uri="{FF2B5EF4-FFF2-40B4-BE49-F238E27FC236}">
              <a16:creationId xmlns:a16="http://schemas.microsoft.com/office/drawing/2014/main" id="{00000000-0008-0000-0100-00000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57" name="Picture 3423" hidden="1">
          <a:extLst>
            <a:ext uri="{FF2B5EF4-FFF2-40B4-BE49-F238E27FC236}">
              <a16:creationId xmlns:a16="http://schemas.microsoft.com/office/drawing/2014/main" id="{00000000-0008-0000-0100-00000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58" name="Picture 3428" hidden="1">
          <a:extLst>
            <a:ext uri="{FF2B5EF4-FFF2-40B4-BE49-F238E27FC236}">
              <a16:creationId xmlns:a16="http://schemas.microsoft.com/office/drawing/2014/main" id="{00000000-0008-0000-0100-00000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59" name="Picture 3802" hidden="1">
          <a:extLst>
            <a:ext uri="{FF2B5EF4-FFF2-40B4-BE49-F238E27FC236}">
              <a16:creationId xmlns:a16="http://schemas.microsoft.com/office/drawing/2014/main" id="{00000000-0008-0000-0100-00000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0" name="Picture 3803" hidden="1">
          <a:extLst>
            <a:ext uri="{FF2B5EF4-FFF2-40B4-BE49-F238E27FC236}">
              <a16:creationId xmlns:a16="http://schemas.microsoft.com/office/drawing/2014/main" id="{00000000-0008-0000-0100-00000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1" name="Picture 3804" hidden="1">
          <a:extLst>
            <a:ext uri="{FF2B5EF4-FFF2-40B4-BE49-F238E27FC236}">
              <a16:creationId xmlns:a16="http://schemas.microsoft.com/office/drawing/2014/main" id="{00000000-0008-0000-0100-00000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2" name="Picture 3463" hidden="1">
          <a:extLst>
            <a:ext uri="{FF2B5EF4-FFF2-40B4-BE49-F238E27FC236}">
              <a16:creationId xmlns:a16="http://schemas.microsoft.com/office/drawing/2014/main" id="{00000000-0008-0000-0100-00000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3" name="Picture 3468" hidden="1">
          <a:extLst>
            <a:ext uri="{FF2B5EF4-FFF2-40B4-BE49-F238E27FC236}">
              <a16:creationId xmlns:a16="http://schemas.microsoft.com/office/drawing/2014/main" id="{00000000-0008-0000-0100-00000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4" name="Picture 3814" hidden="1">
          <a:extLst>
            <a:ext uri="{FF2B5EF4-FFF2-40B4-BE49-F238E27FC236}">
              <a16:creationId xmlns:a16="http://schemas.microsoft.com/office/drawing/2014/main" id="{00000000-0008-0000-0100-00000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5" name="Picture 3815" hidden="1">
          <a:extLst>
            <a:ext uri="{FF2B5EF4-FFF2-40B4-BE49-F238E27FC236}">
              <a16:creationId xmlns:a16="http://schemas.microsoft.com/office/drawing/2014/main" id="{00000000-0008-0000-0100-00000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6" name="Picture 3816" hidden="1">
          <a:extLst>
            <a:ext uri="{FF2B5EF4-FFF2-40B4-BE49-F238E27FC236}">
              <a16:creationId xmlns:a16="http://schemas.microsoft.com/office/drawing/2014/main" id="{00000000-0008-0000-0100-00000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7" name="Picture 3453" hidden="1">
          <a:extLst>
            <a:ext uri="{FF2B5EF4-FFF2-40B4-BE49-F238E27FC236}">
              <a16:creationId xmlns:a16="http://schemas.microsoft.com/office/drawing/2014/main" id="{00000000-0008-0000-0100-00000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8" name="Picture 3458" hidden="1">
          <a:extLst>
            <a:ext uri="{FF2B5EF4-FFF2-40B4-BE49-F238E27FC236}">
              <a16:creationId xmlns:a16="http://schemas.microsoft.com/office/drawing/2014/main" id="{00000000-0008-0000-0100-00001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69" name="Picture 3811" hidden="1">
          <a:extLst>
            <a:ext uri="{FF2B5EF4-FFF2-40B4-BE49-F238E27FC236}">
              <a16:creationId xmlns:a16="http://schemas.microsoft.com/office/drawing/2014/main" id="{00000000-0008-0000-0100-00001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0" name="Picture 3812" hidden="1">
          <a:extLst>
            <a:ext uri="{FF2B5EF4-FFF2-40B4-BE49-F238E27FC236}">
              <a16:creationId xmlns:a16="http://schemas.microsoft.com/office/drawing/2014/main" id="{00000000-0008-0000-0100-00001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1" name="Picture 3813" hidden="1">
          <a:extLst>
            <a:ext uri="{FF2B5EF4-FFF2-40B4-BE49-F238E27FC236}">
              <a16:creationId xmlns:a16="http://schemas.microsoft.com/office/drawing/2014/main" id="{00000000-0008-0000-0100-00001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2" name="Picture 3453" hidden="1">
          <a:extLst>
            <a:ext uri="{FF2B5EF4-FFF2-40B4-BE49-F238E27FC236}">
              <a16:creationId xmlns:a16="http://schemas.microsoft.com/office/drawing/2014/main" id="{00000000-0008-0000-0100-00001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3" name="Picture 3458" hidden="1">
          <a:extLst>
            <a:ext uri="{FF2B5EF4-FFF2-40B4-BE49-F238E27FC236}">
              <a16:creationId xmlns:a16="http://schemas.microsoft.com/office/drawing/2014/main" id="{00000000-0008-0000-0100-00001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4" name="Picture 3811" hidden="1">
          <a:extLst>
            <a:ext uri="{FF2B5EF4-FFF2-40B4-BE49-F238E27FC236}">
              <a16:creationId xmlns:a16="http://schemas.microsoft.com/office/drawing/2014/main" id="{00000000-0008-0000-0100-00001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5" name="Picture 3812" hidden="1">
          <a:extLst>
            <a:ext uri="{FF2B5EF4-FFF2-40B4-BE49-F238E27FC236}">
              <a16:creationId xmlns:a16="http://schemas.microsoft.com/office/drawing/2014/main" id="{00000000-0008-0000-0100-00001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6" name="Picture 3813" hidden="1">
          <a:extLst>
            <a:ext uri="{FF2B5EF4-FFF2-40B4-BE49-F238E27FC236}">
              <a16:creationId xmlns:a16="http://schemas.microsoft.com/office/drawing/2014/main" id="{00000000-0008-0000-0100-00001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7" name="Picture 3453" hidden="1">
          <a:extLst>
            <a:ext uri="{FF2B5EF4-FFF2-40B4-BE49-F238E27FC236}">
              <a16:creationId xmlns:a16="http://schemas.microsoft.com/office/drawing/2014/main" id="{00000000-0008-0000-0100-00001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8" name="Picture 3458" hidden="1">
          <a:extLst>
            <a:ext uri="{FF2B5EF4-FFF2-40B4-BE49-F238E27FC236}">
              <a16:creationId xmlns:a16="http://schemas.microsoft.com/office/drawing/2014/main" id="{00000000-0008-0000-0100-00001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79" name="Picture 3811" hidden="1">
          <a:extLst>
            <a:ext uri="{FF2B5EF4-FFF2-40B4-BE49-F238E27FC236}">
              <a16:creationId xmlns:a16="http://schemas.microsoft.com/office/drawing/2014/main" id="{00000000-0008-0000-0100-00001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0" name="Picture 3812" hidden="1">
          <a:extLst>
            <a:ext uri="{FF2B5EF4-FFF2-40B4-BE49-F238E27FC236}">
              <a16:creationId xmlns:a16="http://schemas.microsoft.com/office/drawing/2014/main" id="{00000000-0008-0000-0100-00001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1" name="Picture 3813" hidden="1">
          <a:extLst>
            <a:ext uri="{FF2B5EF4-FFF2-40B4-BE49-F238E27FC236}">
              <a16:creationId xmlns:a16="http://schemas.microsoft.com/office/drawing/2014/main" id="{00000000-0008-0000-0100-00001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2" name="Picture 3453" hidden="1">
          <a:extLst>
            <a:ext uri="{FF2B5EF4-FFF2-40B4-BE49-F238E27FC236}">
              <a16:creationId xmlns:a16="http://schemas.microsoft.com/office/drawing/2014/main" id="{00000000-0008-0000-0100-00001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3" name="Picture 3458" hidden="1">
          <a:extLst>
            <a:ext uri="{FF2B5EF4-FFF2-40B4-BE49-F238E27FC236}">
              <a16:creationId xmlns:a16="http://schemas.microsoft.com/office/drawing/2014/main" id="{00000000-0008-0000-0100-00001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4" name="Picture 3811" hidden="1">
          <a:extLst>
            <a:ext uri="{FF2B5EF4-FFF2-40B4-BE49-F238E27FC236}">
              <a16:creationId xmlns:a16="http://schemas.microsoft.com/office/drawing/2014/main" id="{00000000-0008-0000-0100-00002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5" name="Picture 3812" hidden="1">
          <a:extLst>
            <a:ext uri="{FF2B5EF4-FFF2-40B4-BE49-F238E27FC236}">
              <a16:creationId xmlns:a16="http://schemas.microsoft.com/office/drawing/2014/main" id="{00000000-0008-0000-0100-00002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6" name="Picture 3813" hidden="1">
          <a:extLst>
            <a:ext uri="{FF2B5EF4-FFF2-40B4-BE49-F238E27FC236}">
              <a16:creationId xmlns:a16="http://schemas.microsoft.com/office/drawing/2014/main" id="{00000000-0008-0000-0100-00002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7" name="Picture 3458" hidden="1">
          <a:extLst>
            <a:ext uri="{FF2B5EF4-FFF2-40B4-BE49-F238E27FC236}">
              <a16:creationId xmlns:a16="http://schemas.microsoft.com/office/drawing/2014/main" id="{00000000-0008-0000-0100-00002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388" name="Picture 3811" hidden="1">
          <a:extLst>
            <a:ext uri="{FF2B5EF4-FFF2-40B4-BE49-F238E27FC236}">
              <a16:creationId xmlns:a16="http://schemas.microsoft.com/office/drawing/2014/main" id="{00000000-0008-0000-0100-00002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89" name="Picture 3393" hidden="1">
          <a:extLst>
            <a:ext uri="{FF2B5EF4-FFF2-40B4-BE49-F238E27FC236}">
              <a16:creationId xmlns:a16="http://schemas.microsoft.com/office/drawing/2014/main" id="{00000000-0008-0000-0100-00002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0" name="Picture 3398" hidden="1">
          <a:extLst>
            <a:ext uri="{FF2B5EF4-FFF2-40B4-BE49-F238E27FC236}">
              <a16:creationId xmlns:a16="http://schemas.microsoft.com/office/drawing/2014/main" id="{00000000-0008-0000-0100-00002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1" name="Picture 3793" hidden="1">
          <a:extLst>
            <a:ext uri="{FF2B5EF4-FFF2-40B4-BE49-F238E27FC236}">
              <a16:creationId xmlns:a16="http://schemas.microsoft.com/office/drawing/2014/main" id="{00000000-0008-0000-0100-00002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2" name="Picture 3794" hidden="1">
          <a:extLst>
            <a:ext uri="{FF2B5EF4-FFF2-40B4-BE49-F238E27FC236}">
              <a16:creationId xmlns:a16="http://schemas.microsoft.com/office/drawing/2014/main" id="{00000000-0008-0000-0100-00002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3" name="Picture 3795" hidden="1">
          <a:extLst>
            <a:ext uri="{FF2B5EF4-FFF2-40B4-BE49-F238E27FC236}">
              <a16:creationId xmlns:a16="http://schemas.microsoft.com/office/drawing/2014/main" id="{00000000-0008-0000-0100-00002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4" name="Picture 3423" hidden="1">
          <a:extLst>
            <a:ext uri="{FF2B5EF4-FFF2-40B4-BE49-F238E27FC236}">
              <a16:creationId xmlns:a16="http://schemas.microsoft.com/office/drawing/2014/main" id="{00000000-0008-0000-0100-00002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5" name="Picture 3428" hidden="1">
          <a:extLst>
            <a:ext uri="{FF2B5EF4-FFF2-40B4-BE49-F238E27FC236}">
              <a16:creationId xmlns:a16="http://schemas.microsoft.com/office/drawing/2014/main" id="{00000000-0008-0000-0100-00002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6" name="Picture 3802" hidden="1">
          <a:extLst>
            <a:ext uri="{FF2B5EF4-FFF2-40B4-BE49-F238E27FC236}">
              <a16:creationId xmlns:a16="http://schemas.microsoft.com/office/drawing/2014/main" id="{00000000-0008-0000-0100-00002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7" name="Picture 3803" hidden="1">
          <a:extLst>
            <a:ext uri="{FF2B5EF4-FFF2-40B4-BE49-F238E27FC236}">
              <a16:creationId xmlns:a16="http://schemas.microsoft.com/office/drawing/2014/main" id="{00000000-0008-0000-0100-00002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8" name="Picture 3804" hidden="1">
          <a:extLst>
            <a:ext uri="{FF2B5EF4-FFF2-40B4-BE49-F238E27FC236}">
              <a16:creationId xmlns:a16="http://schemas.microsoft.com/office/drawing/2014/main" id="{00000000-0008-0000-0100-00002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399" name="Picture 3463" hidden="1">
          <a:extLst>
            <a:ext uri="{FF2B5EF4-FFF2-40B4-BE49-F238E27FC236}">
              <a16:creationId xmlns:a16="http://schemas.microsoft.com/office/drawing/2014/main" id="{00000000-0008-0000-0100-00002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0" name="Picture 3468" hidden="1">
          <a:extLst>
            <a:ext uri="{FF2B5EF4-FFF2-40B4-BE49-F238E27FC236}">
              <a16:creationId xmlns:a16="http://schemas.microsoft.com/office/drawing/2014/main" id="{00000000-0008-0000-0100-00003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1" name="Picture 3814" hidden="1">
          <a:extLst>
            <a:ext uri="{FF2B5EF4-FFF2-40B4-BE49-F238E27FC236}">
              <a16:creationId xmlns:a16="http://schemas.microsoft.com/office/drawing/2014/main" id="{00000000-0008-0000-0100-00003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2" name="Picture 3815" hidden="1">
          <a:extLst>
            <a:ext uri="{FF2B5EF4-FFF2-40B4-BE49-F238E27FC236}">
              <a16:creationId xmlns:a16="http://schemas.microsoft.com/office/drawing/2014/main" id="{00000000-0008-0000-0100-00003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3" name="Picture 3816" hidden="1">
          <a:extLst>
            <a:ext uri="{FF2B5EF4-FFF2-40B4-BE49-F238E27FC236}">
              <a16:creationId xmlns:a16="http://schemas.microsoft.com/office/drawing/2014/main" id="{00000000-0008-0000-0100-00003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4" name="Picture 3453" hidden="1">
          <a:extLst>
            <a:ext uri="{FF2B5EF4-FFF2-40B4-BE49-F238E27FC236}">
              <a16:creationId xmlns:a16="http://schemas.microsoft.com/office/drawing/2014/main" id="{00000000-0008-0000-0100-00003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5" name="Picture 3458" hidden="1">
          <a:extLst>
            <a:ext uri="{FF2B5EF4-FFF2-40B4-BE49-F238E27FC236}">
              <a16:creationId xmlns:a16="http://schemas.microsoft.com/office/drawing/2014/main" id="{00000000-0008-0000-0100-00003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6" name="Picture 3811" hidden="1">
          <a:extLst>
            <a:ext uri="{FF2B5EF4-FFF2-40B4-BE49-F238E27FC236}">
              <a16:creationId xmlns:a16="http://schemas.microsoft.com/office/drawing/2014/main" id="{00000000-0008-0000-0100-00003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7" name="Picture 3812" hidden="1">
          <a:extLst>
            <a:ext uri="{FF2B5EF4-FFF2-40B4-BE49-F238E27FC236}">
              <a16:creationId xmlns:a16="http://schemas.microsoft.com/office/drawing/2014/main" id="{00000000-0008-0000-0100-00003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8" name="Picture 3813" hidden="1">
          <a:extLst>
            <a:ext uri="{FF2B5EF4-FFF2-40B4-BE49-F238E27FC236}">
              <a16:creationId xmlns:a16="http://schemas.microsoft.com/office/drawing/2014/main" id="{00000000-0008-0000-0100-00003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09" name="Picture 3453" hidden="1">
          <a:extLst>
            <a:ext uri="{FF2B5EF4-FFF2-40B4-BE49-F238E27FC236}">
              <a16:creationId xmlns:a16="http://schemas.microsoft.com/office/drawing/2014/main" id="{00000000-0008-0000-0100-00003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0" name="Picture 3458" hidden="1">
          <a:extLst>
            <a:ext uri="{FF2B5EF4-FFF2-40B4-BE49-F238E27FC236}">
              <a16:creationId xmlns:a16="http://schemas.microsoft.com/office/drawing/2014/main" id="{00000000-0008-0000-0100-00003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1" name="Picture 3393" hidden="1">
          <a:extLst>
            <a:ext uri="{FF2B5EF4-FFF2-40B4-BE49-F238E27FC236}">
              <a16:creationId xmlns:a16="http://schemas.microsoft.com/office/drawing/2014/main" id="{00000000-0008-0000-0100-00003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2" name="Picture 3398" hidden="1">
          <a:extLst>
            <a:ext uri="{FF2B5EF4-FFF2-40B4-BE49-F238E27FC236}">
              <a16:creationId xmlns:a16="http://schemas.microsoft.com/office/drawing/2014/main" id="{00000000-0008-0000-0100-00003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3" name="Picture 3793" hidden="1">
          <a:extLst>
            <a:ext uri="{FF2B5EF4-FFF2-40B4-BE49-F238E27FC236}">
              <a16:creationId xmlns:a16="http://schemas.microsoft.com/office/drawing/2014/main" id="{00000000-0008-0000-0100-00003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4" name="Picture 3794" hidden="1">
          <a:extLst>
            <a:ext uri="{FF2B5EF4-FFF2-40B4-BE49-F238E27FC236}">
              <a16:creationId xmlns:a16="http://schemas.microsoft.com/office/drawing/2014/main" id="{00000000-0008-0000-0100-00003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5" name="Picture 3795" hidden="1">
          <a:extLst>
            <a:ext uri="{FF2B5EF4-FFF2-40B4-BE49-F238E27FC236}">
              <a16:creationId xmlns:a16="http://schemas.microsoft.com/office/drawing/2014/main" id="{00000000-0008-0000-0100-00003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6" name="Picture 3423" hidden="1">
          <a:extLst>
            <a:ext uri="{FF2B5EF4-FFF2-40B4-BE49-F238E27FC236}">
              <a16:creationId xmlns:a16="http://schemas.microsoft.com/office/drawing/2014/main" id="{00000000-0008-0000-0100-00004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7" name="Picture 3428" hidden="1">
          <a:extLst>
            <a:ext uri="{FF2B5EF4-FFF2-40B4-BE49-F238E27FC236}">
              <a16:creationId xmlns:a16="http://schemas.microsoft.com/office/drawing/2014/main" id="{00000000-0008-0000-0100-00004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8" name="Picture 3802" hidden="1">
          <a:extLst>
            <a:ext uri="{FF2B5EF4-FFF2-40B4-BE49-F238E27FC236}">
              <a16:creationId xmlns:a16="http://schemas.microsoft.com/office/drawing/2014/main" id="{00000000-0008-0000-0100-00004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19" name="Picture 3803" hidden="1">
          <a:extLst>
            <a:ext uri="{FF2B5EF4-FFF2-40B4-BE49-F238E27FC236}">
              <a16:creationId xmlns:a16="http://schemas.microsoft.com/office/drawing/2014/main" id="{00000000-0008-0000-0100-00004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0" name="Picture 3804" hidden="1">
          <a:extLst>
            <a:ext uri="{FF2B5EF4-FFF2-40B4-BE49-F238E27FC236}">
              <a16:creationId xmlns:a16="http://schemas.microsoft.com/office/drawing/2014/main" id="{00000000-0008-0000-0100-00004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1" name="Picture 3463" hidden="1">
          <a:extLst>
            <a:ext uri="{FF2B5EF4-FFF2-40B4-BE49-F238E27FC236}">
              <a16:creationId xmlns:a16="http://schemas.microsoft.com/office/drawing/2014/main" id="{00000000-0008-0000-0100-00004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2" name="Picture 3468" hidden="1">
          <a:extLst>
            <a:ext uri="{FF2B5EF4-FFF2-40B4-BE49-F238E27FC236}">
              <a16:creationId xmlns:a16="http://schemas.microsoft.com/office/drawing/2014/main" id="{00000000-0008-0000-0100-00004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3" name="Picture 3814" hidden="1">
          <a:extLst>
            <a:ext uri="{FF2B5EF4-FFF2-40B4-BE49-F238E27FC236}">
              <a16:creationId xmlns:a16="http://schemas.microsoft.com/office/drawing/2014/main" id="{00000000-0008-0000-0100-00004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4" name="Picture 3815" hidden="1">
          <a:extLst>
            <a:ext uri="{FF2B5EF4-FFF2-40B4-BE49-F238E27FC236}">
              <a16:creationId xmlns:a16="http://schemas.microsoft.com/office/drawing/2014/main" id="{00000000-0008-0000-0100-00004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5" name="Picture 3816" hidden="1">
          <a:extLst>
            <a:ext uri="{FF2B5EF4-FFF2-40B4-BE49-F238E27FC236}">
              <a16:creationId xmlns:a16="http://schemas.microsoft.com/office/drawing/2014/main" id="{00000000-0008-0000-0100-00004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6" name="Picture 3453" hidden="1">
          <a:extLst>
            <a:ext uri="{FF2B5EF4-FFF2-40B4-BE49-F238E27FC236}">
              <a16:creationId xmlns:a16="http://schemas.microsoft.com/office/drawing/2014/main" id="{00000000-0008-0000-0100-00004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7" name="Picture 3458" hidden="1">
          <a:extLst>
            <a:ext uri="{FF2B5EF4-FFF2-40B4-BE49-F238E27FC236}">
              <a16:creationId xmlns:a16="http://schemas.microsoft.com/office/drawing/2014/main" id="{00000000-0008-0000-0100-00004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8" name="Picture 3811" hidden="1">
          <a:extLst>
            <a:ext uri="{FF2B5EF4-FFF2-40B4-BE49-F238E27FC236}">
              <a16:creationId xmlns:a16="http://schemas.microsoft.com/office/drawing/2014/main" id="{00000000-0008-0000-0100-00004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29" name="Picture 3812" hidden="1">
          <a:extLst>
            <a:ext uri="{FF2B5EF4-FFF2-40B4-BE49-F238E27FC236}">
              <a16:creationId xmlns:a16="http://schemas.microsoft.com/office/drawing/2014/main" id="{00000000-0008-0000-0100-00004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0" name="Picture 3813" hidden="1">
          <a:extLst>
            <a:ext uri="{FF2B5EF4-FFF2-40B4-BE49-F238E27FC236}">
              <a16:creationId xmlns:a16="http://schemas.microsoft.com/office/drawing/2014/main" id="{00000000-0008-0000-0100-00004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1" name="Picture 3453" hidden="1">
          <a:extLst>
            <a:ext uri="{FF2B5EF4-FFF2-40B4-BE49-F238E27FC236}">
              <a16:creationId xmlns:a16="http://schemas.microsoft.com/office/drawing/2014/main" id="{00000000-0008-0000-0100-00004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2" name="Picture 3458" hidden="1">
          <a:extLst>
            <a:ext uri="{FF2B5EF4-FFF2-40B4-BE49-F238E27FC236}">
              <a16:creationId xmlns:a16="http://schemas.microsoft.com/office/drawing/2014/main" id="{00000000-0008-0000-0100-00005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3" name="Picture 3811" hidden="1">
          <a:extLst>
            <a:ext uri="{FF2B5EF4-FFF2-40B4-BE49-F238E27FC236}">
              <a16:creationId xmlns:a16="http://schemas.microsoft.com/office/drawing/2014/main" id="{00000000-0008-0000-0100-00005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4" name="Picture 3812" hidden="1">
          <a:extLst>
            <a:ext uri="{FF2B5EF4-FFF2-40B4-BE49-F238E27FC236}">
              <a16:creationId xmlns:a16="http://schemas.microsoft.com/office/drawing/2014/main" id="{00000000-0008-0000-0100-00005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5" name="Picture 3813" hidden="1">
          <a:extLst>
            <a:ext uri="{FF2B5EF4-FFF2-40B4-BE49-F238E27FC236}">
              <a16:creationId xmlns:a16="http://schemas.microsoft.com/office/drawing/2014/main" id="{00000000-0008-0000-0100-00005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6" name="Picture 3453" hidden="1">
          <a:extLst>
            <a:ext uri="{FF2B5EF4-FFF2-40B4-BE49-F238E27FC236}">
              <a16:creationId xmlns:a16="http://schemas.microsoft.com/office/drawing/2014/main" id="{00000000-0008-0000-0100-00005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7" name="Picture 3458" hidden="1">
          <a:extLst>
            <a:ext uri="{FF2B5EF4-FFF2-40B4-BE49-F238E27FC236}">
              <a16:creationId xmlns:a16="http://schemas.microsoft.com/office/drawing/2014/main" id="{00000000-0008-0000-0100-00005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8" name="Picture 3811" hidden="1">
          <a:extLst>
            <a:ext uri="{FF2B5EF4-FFF2-40B4-BE49-F238E27FC236}">
              <a16:creationId xmlns:a16="http://schemas.microsoft.com/office/drawing/2014/main" id="{00000000-0008-0000-0100-00005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39" name="Picture 3812" hidden="1">
          <a:extLst>
            <a:ext uri="{FF2B5EF4-FFF2-40B4-BE49-F238E27FC236}">
              <a16:creationId xmlns:a16="http://schemas.microsoft.com/office/drawing/2014/main" id="{00000000-0008-0000-0100-00005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0" name="Picture 3813" hidden="1">
          <a:extLst>
            <a:ext uri="{FF2B5EF4-FFF2-40B4-BE49-F238E27FC236}">
              <a16:creationId xmlns:a16="http://schemas.microsoft.com/office/drawing/2014/main" id="{00000000-0008-0000-0100-00005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1" name="Picture 3453" hidden="1">
          <a:extLst>
            <a:ext uri="{FF2B5EF4-FFF2-40B4-BE49-F238E27FC236}">
              <a16:creationId xmlns:a16="http://schemas.microsoft.com/office/drawing/2014/main" id="{00000000-0008-0000-0100-00005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2" name="Picture 3458" hidden="1">
          <a:extLst>
            <a:ext uri="{FF2B5EF4-FFF2-40B4-BE49-F238E27FC236}">
              <a16:creationId xmlns:a16="http://schemas.microsoft.com/office/drawing/2014/main" id="{00000000-0008-0000-0100-00005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3" name="Picture 3811" hidden="1">
          <a:extLst>
            <a:ext uri="{FF2B5EF4-FFF2-40B4-BE49-F238E27FC236}">
              <a16:creationId xmlns:a16="http://schemas.microsoft.com/office/drawing/2014/main" id="{00000000-0008-0000-0100-00005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4" name="Picture 3812" hidden="1">
          <a:extLst>
            <a:ext uri="{FF2B5EF4-FFF2-40B4-BE49-F238E27FC236}">
              <a16:creationId xmlns:a16="http://schemas.microsoft.com/office/drawing/2014/main" id="{00000000-0008-0000-0100-00005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5" name="Picture 3813" hidden="1">
          <a:extLst>
            <a:ext uri="{FF2B5EF4-FFF2-40B4-BE49-F238E27FC236}">
              <a16:creationId xmlns:a16="http://schemas.microsoft.com/office/drawing/2014/main" id="{00000000-0008-0000-0100-00005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6" name="Picture 3453" hidden="1">
          <a:extLst>
            <a:ext uri="{FF2B5EF4-FFF2-40B4-BE49-F238E27FC236}">
              <a16:creationId xmlns:a16="http://schemas.microsoft.com/office/drawing/2014/main" id="{00000000-0008-0000-0100-00005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7" name="Picture 3458" hidden="1">
          <a:extLst>
            <a:ext uri="{FF2B5EF4-FFF2-40B4-BE49-F238E27FC236}">
              <a16:creationId xmlns:a16="http://schemas.microsoft.com/office/drawing/2014/main" id="{00000000-0008-0000-0100-00005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8" name="Picture 3811" hidden="1">
          <a:extLst>
            <a:ext uri="{FF2B5EF4-FFF2-40B4-BE49-F238E27FC236}">
              <a16:creationId xmlns:a16="http://schemas.microsoft.com/office/drawing/2014/main" id="{00000000-0008-0000-0100-00006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49" name="Picture 3812" hidden="1">
          <a:extLst>
            <a:ext uri="{FF2B5EF4-FFF2-40B4-BE49-F238E27FC236}">
              <a16:creationId xmlns:a16="http://schemas.microsoft.com/office/drawing/2014/main" id="{00000000-0008-0000-0100-00006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0" name="Picture 3813" hidden="1">
          <a:extLst>
            <a:ext uri="{FF2B5EF4-FFF2-40B4-BE49-F238E27FC236}">
              <a16:creationId xmlns:a16="http://schemas.microsoft.com/office/drawing/2014/main" id="{00000000-0008-0000-0100-00006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1" name="Picture 3383" hidden="1">
          <a:extLst>
            <a:ext uri="{FF2B5EF4-FFF2-40B4-BE49-F238E27FC236}">
              <a16:creationId xmlns:a16="http://schemas.microsoft.com/office/drawing/2014/main" id="{00000000-0008-0000-0100-00006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2" name="Picture 3388" hidden="1">
          <a:extLst>
            <a:ext uri="{FF2B5EF4-FFF2-40B4-BE49-F238E27FC236}">
              <a16:creationId xmlns:a16="http://schemas.microsoft.com/office/drawing/2014/main" id="{00000000-0008-0000-0100-00006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3" name="Picture 3790" hidden="1">
          <a:extLst>
            <a:ext uri="{FF2B5EF4-FFF2-40B4-BE49-F238E27FC236}">
              <a16:creationId xmlns:a16="http://schemas.microsoft.com/office/drawing/2014/main" id="{00000000-0008-0000-0100-00006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4" name="Picture 3791" hidden="1">
          <a:extLst>
            <a:ext uri="{FF2B5EF4-FFF2-40B4-BE49-F238E27FC236}">
              <a16:creationId xmlns:a16="http://schemas.microsoft.com/office/drawing/2014/main" id="{00000000-0008-0000-0100-00006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5" name="Picture 3393" hidden="1">
          <a:extLst>
            <a:ext uri="{FF2B5EF4-FFF2-40B4-BE49-F238E27FC236}">
              <a16:creationId xmlns:a16="http://schemas.microsoft.com/office/drawing/2014/main" id="{00000000-0008-0000-0100-00006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6" name="Picture 3398" hidden="1">
          <a:extLst>
            <a:ext uri="{FF2B5EF4-FFF2-40B4-BE49-F238E27FC236}">
              <a16:creationId xmlns:a16="http://schemas.microsoft.com/office/drawing/2014/main" id="{00000000-0008-0000-0100-00006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7" name="Picture 3793" hidden="1">
          <a:extLst>
            <a:ext uri="{FF2B5EF4-FFF2-40B4-BE49-F238E27FC236}">
              <a16:creationId xmlns:a16="http://schemas.microsoft.com/office/drawing/2014/main" id="{00000000-0008-0000-0100-00006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8" name="Picture 3794" hidden="1">
          <a:extLst>
            <a:ext uri="{FF2B5EF4-FFF2-40B4-BE49-F238E27FC236}">
              <a16:creationId xmlns:a16="http://schemas.microsoft.com/office/drawing/2014/main" id="{00000000-0008-0000-0100-00006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59" name="Picture 3795" hidden="1">
          <a:extLst>
            <a:ext uri="{FF2B5EF4-FFF2-40B4-BE49-F238E27FC236}">
              <a16:creationId xmlns:a16="http://schemas.microsoft.com/office/drawing/2014/main" id="{00000000-0008-0000-0100-00006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60" name="Picture 3423" hidden="1">
          <a:extLst>
            <a:ext uri="{FF2B5EF4-FFF2-40B4-BE49-F238E27FC236}">
              <a16:creationId xmlns:a16="http://schemas.microsoft.com/office/drawing/2014/main" id="{00000000-0008-0000-0100-00006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61" name="Picture 3428" hidden="1">
          <a:extLst>
            <a:ext uri="{FF2B5EF4-FFF2-40B4-BE49-F238E27FC236}">
              <a16:creationId xmlns:a16="http://schemas.microsoft.com/office/drawing/2014/main" id="{00000000-0008-0000-0100-00006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62" name="Picture 3802" hidden="1">
          <a:extLst>
            <a:ext uri="{FF2B5EF4-FFF2-40B4-BE49-F238E27FC236}">
              <a16:creationId xmlns:a16="http://schemas.microsoft.com/office/drawing/2014/main" id="{00000000-0008-0000-0100-00006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63" name="Picture 3803" hidden="1">
          <a:extLst>
            <a:ext uri="{FF2B5EF4-FFF2-40B4-BE49-F238E27FC236}">
              <a16:creationId xmlns:a16="http://schemas.microsoft.com/office/drawing/2014/main" id="{00000000-0008-0000-0100-00006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464" name="Picture 3804" hidden="1">
          <a:extLst>
            <a:ext uri="{FF2B5EF4-FFF2-40B4-BE49-F238E27FC236}">
              <a16:creationId xmlns:a16="http://schemas.microsoft.com/office/drawing/2014/main" id="{00000000-0008-0000-0100-00007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65" name="Picture 3393" hidden="1">
          <a:extLst>
            <a:ext uri="{FF2B5EF4-FFF2-40B4-BE49-F238E27FC236}">
              <a16:creationId xmlns:a16="http://schemas.microsoft.com/office/drawing/2014/main" id="{00000000-0008-0000-0100-00007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66" name="Picture 3398" hidden="1">
          <a:extLst>
            <a:ext uri="{FF2B5EF4-FFF2-40B4-BE49-F238E27FC236}">
              <a16:creationId xmlns:a16="http://schemas.microsoft.com/office/drawing/2014/main" id="{00000000-0008-0000-0100-00007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67" name="Picture 3793" hidden="1">
          <a:extLst>
            <a:ext uri="{FF2B5EF4-FFF2-40B4-BE49-F238E27FC236}">
              <a16:creationId xmlns:a16="http://schemas.microsoft.com/office/drawing/2014/main" id="{00000000-0008-0000-0100-00007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68" name="Picture 3794" hidden="1">
          <a:extLst>
            <a:ext uri="{FF2B5EF4-FFF2-40B4-BE49-F238E27FC236}">
              <a16:creationId xmlns:a16="http://schemas.microsoft.com/office/drawing/2014/main" id="{00000000-0008-0000-0100-00007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69" name="Picture 3795" hidden="1">
          <a:extLst>
            <a:ext uri="{FF2B5EF4-FFF2-40B4-BE49-F238E27FC236}">
              <a16:creationId xmlns:a16="http://schemas.microsoft.com/office/drawing/2014/main" id="{00000000-0008-0000-0100-00007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0" name="Picture 3423" hidden="1">
          <a:extLst>
            <a:ext uri="{FF2B5EF4-FFF2-40B4-BE49-F238E27FC236}">
              <a16:creationId xmlns:a16="http://schemas.microsoft.com/office/drawing/2014/main" id="{00000000-0008-0000-0100-00007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1" name="Picture 3428" hidden="1">
          <a:extLst>
            <a:ext uri="{FF2B5EF4-FFF2-40B4-BE49-F238E27FC236}">
              <a16:creationId xmlns:a16="http://schemas.microsoft.com/office/drawing/2014/main" id="{00000000-0008-0000-0100-00007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2" name="Picture 3802" hidden="1">
          <a:extLst>
            <a:ext uri="{FF2B5EF4-FFF2-40B4-BE49-F238E27FC236}">
              <a16:creationId xmlns:a16="http://schemas.microsoft.com/office/drawing/2014/main" id="{00000000-0008-0000-0100-00007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3" name="Picture 3803" hidden="1">
          <a:extLst>
            <a:ext uri="{FF2B5EF4-FFF2-40B4-BE49-F238E27FC236}">
              <a16:creationId xmlns:a16="http://schemas.microsoft.com/office/drawing/2014/main" id="{00000000-0008-0000-0100-00007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4" name="Picture 3804" hidden="1">
          <a:extLst>
            <a:ext uri="{FF2B5EF4-FFF2-40B4-BE49-F238E27FC236}">
              <a16:creationId xmlns:a16="http://schemas.microsoft.com/office/drawing/2014/main" id="{00000000-0008-0000-0100-00007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5" name="Picture 3463" hidden="1">
          <a:extLst>
            <a:ext uri="{FF2B5EF4-FFF2-40B4-BE49-F238E27FC236}">
              <a16:creationId xmlns:a16="http://schemas.microsoft.com/office/drawing/2014/main" id="{00000000-0008-0000-0100-00007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6" name="Picture 3468" hidden="1">
          <a:extLst>
            <a:ext uri="{FF2B5EF4-FFF2-40B4-BE49-F238E27FC236}">
              <a16:creationId xmlns:a16="http://schemas.microsoft.com/office/drawing/2014/main" id="{00000000-0008-0000-0100-00007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7" name="Picture 3814" hidden="1">
          <a:extLst>
            <a:ext uri="{FF2B5EF4-FFF2-40B4-BE49-F238E27FC236}">
              <a16:creationId xmlns:a16="http://schemas.microsoft.com/office/drawing/2014/main" id="{00000000-0008-0000-0100-00007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8" name="Picture 3815" hidden="1">
          <a:extLst>
            <a:ext uri="{FF2B5EF4-FFF2-40B4-BE49-F238E27FC236}">
              <a16:creationId xmlns:a16="http://schemas.microsoft.com/office/drawing/2014/main" id="{00000000-0008-0000-0100-00007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79" name="Picture 3816" hidden="1">
          <a:extLst>
            <a:ext uri="{FF2B5EF4-FFF2-40B4-BE49-F238E27FC236}">
              <a16:creationId xmlns:a16="http://schemas.microsoft.com/office/drawing/2014/main" id="{00000000-0008-0000-0100-00007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0" name="Picture 3453" hidden="1">
          <a:extLst>
            <a:ext uri="{FF2B5EF4-FFF2-40B4-BE49-F238E27FC236}">
              <a16:creationId xmlns:a16="http://schemas.microsoft.com/office/drawing/2014/main" id="{00000000-0008-0000-0100-00008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1" name="Picture 3458" hidden="1">
          <a:extLst>
            <a:ext uri="{FF2B5EF4-FFF2-40B4-BE49-F238E27FC236}">
              <a16:creationId xmlns:a16="http://schemas.microsoft.com/office/drawing/2014/main" id="{00000000-0008-0000-0100-00008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2" name="Picture 3811" hidden="1">
          <a:extLst>
            <a:ext uri="{FF2B5EF4-FFF2-40B4-BE49-F238E27FC236}">
              <a16:creationId xmlns:a16="http://schemas.microsoft.com/office/drawing/2014/main" id="{00000000-0008-0000-0100-00008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3" name="Picture 3812" hidden="1">
          <a:extLst>
            <a:ext uri="{FF2B5EF4-FFF2-40B4-BE49-F238E27FC236}">
              <a16:creationId xmlns:a16="http://schemas.microsoft.com/office/drawing/2014/main" id="{00000000-0008-0000-0100-00008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4" name="Picture 3813" hidden="1">
          <a:extLst>
            <a:ext uri="{FF2B5EF4-FFF2-40B4-BE49-F238E27FC236}">
              <a16:creationId xmlns:a16="http://schemas.microsoft.com/office/drawing/2014/main" id="{00000000-0008-0000-0100-00008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5" name="Picture 3453" hidden="1">
          <a:extLst>
            <a:ext uri="{FF2B5EF4-FFF2-40B4-BE49-F238E27FC236}">
              <a16:creationId xmlns:a16="http://schemas.microsoft.com/office/drawing/2014/main" id="{00000000-0008-0000-0100-00008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6" name="Picture 3458" hidden="1">
          <a:extLst>
            <a:ext uri="{FF2B5EF4-FFF2-40B4-BE49-F238E27FC236}">
              <a16:creationId xmlns:a16="http://schemas.microsoft.com/office/drawing/2014/main" id="{00000000-0008-0000-0100-00008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7" name="Picture 3811" hidden="1">
          <a:extLst>
            <a:ext uri="{FF2B5EF4-FFF2-40B4-BE49-F238E27FC236}">
              <a16:creationId xmlns:a16="http://schemas.microsoft.com/office/drawing/2014/main" id="{00000000-0008-0000-0100-00008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8" name="Picture 3812" hidden="1">
          <a:extLst>
            <a:ext uri="{FF2B5EF4-FFF2-40B4-BE49-F238E27FC236}">
              <a16:creationId xmlns:a16="http://schemas.microsoft.com/office/drawing/2014/main" id="{00000000-0008-0000-0100-00008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89" name="Picture 3813" hidden="1">
          <a:extLst>
            <a:ext uri="{FF2B5EF4-FFF2-40B4-BE49-F238E27FC236}">
              <a16:creationId xmlns:a16="http://schemas.microsoft.com/office/drawing/2014/main" id="{00000000-0008-0000-0100-00008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0" name="Picture 3453" hidden="1">
          <a:extLst>
            <a:ext uri="{FF2B5EF4-FFF2-40B4-BE49-F238E27FC236}">
              <a16:creationId xmlns:a16="http://schemas.microsoft.com/office/drawing/2014/main" id="{00000000-0008-0000-0100-00008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1" name="Picture 3458" hidden="1">
          <a:extLst>
            <a:ext uri="{FF2B5EF4-FFF2-40B4-BE49-F238E27FC236}">
              <a16:creationId xmlns:a16="http://schemas.microsoft.com/office/drawing/2014/main" id="{00000000-0008-0000-0100-00008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2" name="Picture 3811" hidden="1">
          <a:extLst>
            <a:ext uri="{FF2B5EF4-FFF2-40B4-BE49-F238E27FC236}">
              <a16:creationId xmlns:a16="http://schemas.microsoft.com/office/drawing/2014/main" id="{00000000-0008-0000-0100-00008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3" name="Picture 3812" hidden="1">
          <a:extLst>
            <a:ext uri="{FF2B5EF4-FFF2-40B4-BE49-F238E27FC236}">
              <a16:creationId xmlns:a16="http://schemas.microsoft.com/office/drawing/2014/main" id="{00000000-0008-0000-0100-00008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4" name="Picture 3813" hidden="1">
          <a:extLst>
            <a:ext uri="{FF2B5EF4-FFF2-40B4-BE49-F238E27FC236}">
              <a16:creationId xmlns:a16="http://schemas.microsoft.com/office/drawing/2014/main" id="{00000000-0008-0000-0100-00008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5" name="Picture 3453" hidden="1">
          <a:extLst>
            <a:ext uri="{FF2B5EF4-FFF2-40B4-BE49-F238E27FC236}">
              <a16:creationId xmlns:a16="http://schemas.microsoft.com/office/drawing/2014/main" id="{00000000-0008-0000-0100-00008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6" name="Picture 3458" hidden="1">
          <a:extLst>
            <a:ext uri="{FF2B5EF4-FFF2-40B4-BE49-F238E27FC236}">
              <a16:creationId xmlns:a16="http://schemas.microsoft.com/office/drawing/2014/main" id="{00000000-0008-0000-0100-00009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7" name="Picture 3811" hidden="1">
          <a:extLst>
            <a:ext uri="{FF2B5EF4-FFF2-40B4-BE49-F238E27FC236}">
              <a16:creationId xmlns:a16="http://schemas.microsoft.com/office/drawing/2014/main" id="{00000000-0008-0000-0100-00009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8" name="Picture 3812" hidden="1">
          <a:extLst>
            <a:ext uri="{FF2B5EF4-FFF2-40B4-BE49-F238E27FC236}">
              <a16:creationId xmlns:a16="http://schemas.microsoft.com/office/drawing/2014/main" id="{00000000-0008-0000-0100-00009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499" name="Picture 3813" hidden="1">
          <a:extLst>
            <a:ext uri="{FF2B5EF4-FFF2-40B4-BE49-F238E27FC236}">
              <a16:creationId xmlns:a16="http://schemas.microsoft.com/office/drawing/2014/main" id="{00000000-0008-0000-0100-00009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00" name="Picture 3453" hidden="1">
          <a:extLst>
            <a:ext uri="{FF2B5EF4-FFF2-40B4-BE49-F238E27FC236}">
              <a16:creationId xmlns:a16="http://schemas.microsoft.com/office/drawing/2014/main" id="{00000000-0008-0000-0100-00009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01" name="Picture 3458" hidden="1">
          <a:extLst>
            <a:ext uri="{FF2B5EF4-FFF2-40B4-BE49-F238E27FC236}">
              <a16:creationId xmlns:a16="http://schemas.microsoft.com/office/drawing/2014/main" id="{00000000-0008-0000-0100-00009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02" name="Picture 3811" hidden="1">
          <a:extLst>
            <a:ext uri="{FF2B5EF4-FFF2-40B4-BE49-F238E27FC236}">
              <a16:creationId xmlns:a16="http://schemas.microsoft.com/office/drawing/2014/main" id="{00000000-0008-0000-0100-00009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03" name="Picture 3812" hidden="1">
          <a:extLst>
            <a:ext uri="{FF2B5EF4-FFF2-40B4-BE49-F238E27FC236}">
              <a16:creationId xmlns:a16="http://schemas.microsoft.com/office/drawing/2014/main" id="{00000000-0008-0000-0100-00009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04" name="Picture 3813" hidden="1">
          <a:extLst>
            <a:ext uri="{FF2B5EF4-FFF2-40B4-BE49-F238E27FC236}">
              <a16:creationId xmlns:a16="http://schemas.microsoft.com/office/drawing/2014/main" id="{00000000-0008-0000-0100-00009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05" name="Picture 3393" hidden="1">
          <a:extLst>
            <a:ext uri="{FF2B5EF4-FFF2-40B4-BE49-F238E27FC236}">
              <a16:creationId xmlns:a16="http://schemas.microsoft.com/office/drawing/2014/main" id="{00000000-0008-0000-0100-00009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06" name="Picture 3398" hidden="1">
          <a:extLst>
            <a:ext uri="{FF2B5EF4-FFF2-40B4-BE49-F238E27FC236}">
              <a16:creationId xmlns:a16="http://schemas.microsoft.com/office/drawing/2014/main" id="{00000000-0008-0000-0100-00009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07" name="Picture 3793" hidden="1">
          <a:extLst>
            <a:ext uri="{FF2B5EF4-FFF2-40B4-BE49-F238E27FC236}">
              <a16:creationId xmlns:a16="http://schemas.microsoft.com/office/drawing/2014/main" id="{00000000-0008-0000-0100-00009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08" name="Picture 3794" hidden="1">
          <a:extLst>
            <a:ext uri="{FF2B5EF4-FFF2-40B4-BE49-F238E27FC236}">
              <a16:creationId xmlns:a16="http://schemas.microsoft.com/office/drawing/2014/main" id="{00000000-0008-0000-0100-00009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09" name="Picture 3795" hidden="1">
          <a:extLst>
            <a:ext uri="{FF2B5EF4-FFF2-40B4-BE49-F238E27FC236}">
              <a16:creationId xmlns:a16="http://schemas.microsoft.com/office/drawing/2014/main" id="{00000000-0008-0000-0100-00009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0" name="Picture 3423" hidden="1">
          <a:extLst>
            <a:ext uri="{FF2B5EF4-FFF2-40B4-BE49-F238E27FC236}">
              <a16:creationId xmlns:a16="http://schemas.microsoft.com/office/drawing/2014/main" id="{00000000-0008-0000-0100-00009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1" name="Picture 3428" hidden="1">
          <a:extLst>
            <a:ext uri="{FF2B5EF4-FFF2-40B4-BE49-F238E27FC236}">
              <a16:creationId xmlns:a16="http://schemas.microsoft.com/office/drawing/2014/main" id="{00000000-0008-0000-0100-00009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2" name="Picture 3802" hidden="1">
          <a:extLst>
            <a:ext uri="{FF2B5EF4-FFF2-40B4-BE49-F238E27FC236}">
              <a16:creationId xmlns:a16="http://schemas.microsoft.com/office/drawing/2014/main" id="{00000000-0008-0000-0100-0000A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3" name="Picture 3803" hidden="1">
          <a:extLst>
            <a:ext uri="{FF2B5EF4-FFF2-40B4-BE49-F238E27FC236}">
              <a16:creationId xmlns:a16="http://schemas.microsoft.com/office/drawing/2014/main" id="{00000000-0008-0000-0100-0000A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4" name="Picture 3804" hidden="1">
          <a:extLst>
            <a:ext uri="{FF2B5EF4-FFF2-40B4-BE49-F238E27FC236}">
              <a16:creationId xmlns:a16="http://schemas.microsoft.com/office/drawing/2014/main" id="{00000000-0008-0000-0100-0000A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5" name="Picture 3463" hidden="1">
          <a:extLst>
            <a:ext uri="{FF2B5EF4-FFF2-40B4-BE49-F238E27FC236}">
              <a16:creationId xmlns:a16="http://schemas.microsoft.com/office/drawing/2014/main" id="{00000000-0008-0000-0100-0000A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6" name="Picture 3468" hidden="1">
          <a:extLst>
            <a:ext uri="{FF2B5EF4-FFF2-40B4-BE49-F238E27FC236}">
              <a16:creationId xmlns:a16="http://schemas.microsoft.com/office/drawing/2014/main" id="{00000000-0008-0000-0100-0000A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7" name="Picture 3814" hidden="1">
          <a:extLst>
            <a:ext uri="{FF2B5EF4-FFF2-40B4-BE49-F238E27FC236}">
              <a16:creationId xmlns:a16="http://schemas.microsoft.com/office/drawing/2014/main" id="{00000000-0008-0000-0100-0000A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8" name="Picture 3815" hidden="1">
          <a:extLst>
            <a:ext uri="{FF2B5EF4-FFF2-40B4-BE49-F238E27FC236}">
              <a16:creationId xmlns:a16="http://schemas.microsoft.com/office/drawing/2014/main" id="{00000000-0008-0000-0100-0000A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19" name="Picture 3816" hidden="1">
          <a:extLst>
            <a:ext uri="{FF2B5EF4-FFF2-40B4-BE49-F238E27FC236}">
              <a16:creationId xmlns:a16="http://schemas.microsoft.com/office/drawing/2014/main" id="{00000000-0008-0000-0100-0000A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0" name="Picture 3453" hidden="1">
          <a:extLst>
            <a:ext uri="{FF2B5EF4-FFF2-40B4-BE49-F238E27FC236}">
              <a16:creationId xmlns:a16="http://schemas.microsoft.com/office/drawing/2014/main" id="{00000000-0008-0000-0100-0000A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1" name="Picture 3458" hidden="1">
          <a:extLst>
            <a:ext uri="{FF2B5EF4-FFF2-40B4-BE49-F238E27FC236}">
              <a16:creationId xmlns:a16="http://schemas.microsoft.com/office/drawing/2014/main" id="{00000000-0008-0000-0100-0000A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2" name="Picture 3811" hidden="1">
          <a:extLst>
            <a:ext uri="{FF2B5EF4-FFF2-40B4-BE49-F238E27FC236}">
              <a16:creationId xmlns:a16="http://schemas.microsoft.com/office/drawing/2014/main" id="{00000000-0008-0000-0100-0000A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3" name="Picture 3812" hidden="1">
          <a:extLst>
            <a:ext uri="{FF2B5EF4-FFF2-40B4-BE49-F238E27FC236}">
              <a16:creationId xmlns:a16="http://schemas.microsoft.com/office/drawing/2014/main" id="{00000000-0008-0000-0100-0000A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4" name="Picture 3813" hidden="1">
          <a:extLst>
            <a:ext uri="{FF2B5EF4-FFF2-40B4-BE49-F238E27FC236}">
              <a16:creationId xmlns:a16="http://schemas.microsoft.com/office/drawing/2014/main" id="{00000000-0008-0000-0100-0000A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5" name="Picture 3453" hidden="1">
          <a:extLst>
            <a:ext uri="{FF2B5EF4-FFF2-40B4-BE49-F238E27FC236}">
              <a16:creationId xmlns:a16="http://schemas.microsoft.com/office/drawing/2014/main" id="{00000000-0008-0000-0100-0000A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6" name="Picture 3458" hidden="1">
          <a:extLst>
            <a:ext uri="{FF2B5EF4-FFF2-40B4-BE49-F238E27FC236}">
              <a16:creationId xmlns:a16="http://schemas.microsoft.com/office/drawing/2014/main" id="{00000000-0008-0000-0100-0000A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7" name="Picture 3811" hidden="1">
          <a:extLst>
            <a:ext uri="{FF2B5EF4-FFF2-40B4-BE49-F238E27FC236}">
              <a16:creationId xmlns:a16="http://schemas.microsoft.com/office/drawing/2014/main" id="{00000000-0008-0000-0100-0000A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8" name="Picture 3812" hidden="1">
          <a:extLst>
            <a:ext uri="{FF2B5EF4-FFF2-40B4-BE49-F238E27FC236}">
              <a16:creationId xmlns:a16="http://schemas.microsoft.com/office/drawing/2014/main" id="{00000000-0008-0000-0100-0000B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29" name="Picture 3813" hidden="1">
          <a:extLst>
            <a:ext uri="{FF2B5EF4-FFF2-40B4-BE49-F238E27FC236}">
              <a16:creationId xmlns:a16="http://schemas.microsoft.com/office/drawing/2014/main" id="{00000000-0008-0000-0100-0000B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0" name="Picture 3453" hidden="1">
          <a:extLst>
            <a:ext uri="{FF2B5EF4-FFF2-40B4-BE49-F238E27FC236}">
              <a16:creationId xmlns:a16="http://schemas.microsoft.com/office/drawing/2014/main" id="{00000000-0008-0000-0100-0000B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1" name="Picture 3458" hidden="1">
          <a:extLst>
            <a:ext uri="{FF2B5EF4-FFF2-40B4-BE49-F238E27FC236}">
              <a16:creationId xmlns:a16="http://schemas.microsoft.com/office/drawing/2014/main" id="{00000000-0008-0000-0100-0000B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2" name="Picture 3811" hidden="1">
          <a:extLst>
            <a:ext uri="{FF2B5EF4-FFF2-40B4-BE49-F238E27FC236}">
              <a16:creationId xmlns:a16="http://schemas.microsoft.com/office/drawing/2014/main" id="{00000000-0008-0000-0100-0000B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3" name="Picture 3453" hidden="1">
          <a:extLst>
            <a:ext uri="{FF2B5EF4-FFF2-40B4-BE49-F238E27FC236}">
              <a16:creationId xmlns:a16="http://schemas.microsoft.com/office/drawing/2014/main" id="{00000000-0008-0000-0100-0000B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4" name="Picture 3458" hidden="1">
          <a:extLst>
            <a:ext uri="{FF2B5EF4-FFF2-40B4-BE49-F238E27FC236}">
              <a16:creationId xmlns:a16="http://schemas.microsoft.com/office/drawing/2014/main" id="{00000000-0008-0000-0100-0000B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5" name="Picture 3811" hidden="1">
          <a:extLst>
            <a:ext uri="{FF2B5EF4-FFF2-40B4-BE49-F238E27FC236}">
              <a16:creationId xmlns:a16="http://schemas.microsoft.com/office/drawing/2014/main" id="{00000000-0008-0000-0100-0000B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6" name="Picture 3812" hidden="1">
          <a:extLst>
            <a:ext uri="{FF2B5EF4-FFF2-40B4-BE49-F238E27FC236}">
              <a16:creationId xmlns:a16="http://schemas.microsoft.com/office/drawing/2014/main" id="{00000000-0008-0000-0100-0000B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7" name="Picture 3813" hidden="1">
          <a:extLst>
            <a:ext uri="{FF2B5EF4-FFF2-40B4-BE49-F238E27FC236}">
              <a16:creationId xmlns:a16="http://schemas.microsoft.com/office/drawing/2014/main" id="{00000000-0008-0000-0100-0000B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8" name="Picture 3453" hidden="1">
          <a:extLst>
            <a:ext uri="{FF2B5EF4-FFF2-40B4-BE49-F238E27FC236}">
              <a16:creationId xmlns:a16="http://schemas.microsoft.com/office/drawing/2014/main" id="{00000000-0008-0000-0100-0000B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39" name="Picture 3458" hidden="1">
          <a:extLst>
            <a:ext uri="{FF2B5EF4-FFF2-40B4-BE49-F238E27FC236}">
              <a16:creationId xmlns:a16="http://schemas.microsoft.com/office/drawing/2014/main" id="{00000000-0008-0000-0100-0000B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40" name="Picture 3811" hidden="1">
          <a:extLst>
            <a:ext uri="{FF2B5EF4-FFF2-40B4-BE49-F238E27FC236}">
              <a16:creationId xmlns:a16="http://schemas.microsoft.com/office/drawing/2014/main" id="{00000000-0008-0000-0100-0000B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1" name="Picture 3393" hidden="1">
          <a:extLst>
            <a:ext uri="{FF2B5EF4-FFF2-40B4-BE49-F238E27FC236}">
              <a16:creationId xmlns:a16="http://schemas.microsoft.com/office/drawing/2014/main" id="{00000000-0008-0000-0100-0000B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2" name="Picture 3398" hidden="1">
          <a:extLst>
            <a:ext uri="{FF2B5EF4-FFF2-40B4-BE49-F238E27FC236}">
              <a16:creationId xmlns:a16="http://schemas.microsoft.com/office/drawing/2014/main" id="{00000000-0008-0000-0100-0000B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3" name="Picture 3793" hidden="1">
          <a:extLst>
            <a:ext uri="{FF2B5EF4-FFF2-40B4-BE49-F238E27FC236}">
              <a16:creationId xmlns:a16="http://schemas.microsoft.com/office/drawing/2014/main" id="{00000000-0008-0000-0100-0000B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4" name="Picture 3794" hidden="1">
          <a:extLst>
            <a:ext uri="{FF2B5EF4-FFF2-40B4-BE49-F238E27FC236}">
              <a16:creationId xmlns:a16="http://schemas.microsoft.com/office/drawing/2014/main" id="{00000000-0008-0000-0100-0000C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5" name="Picture 3795" hidden="1">
          <a:extLst>
            <a:ext uri="{FF2B5EF4-FFF2-40B4-BE49-F238E27FC236}">
              <a16:creationId xmlns:a16="http://schemas.microsoft.com/office/drawing/2014/main" id="{00000000-0008-0000-0100-0000C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6" name="Picture 3423" hidden="1">
          <a:extLst>
            <a:ext uri="{FF2B5EF4-FFF2-40B4-BE49-F238E27FC236}">
              <a16:creationId xmlns:a16="http://schemas.microsoft.com/office/drawing/2014/main" id="{00000000-0008-0000-0100-0000C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7" name="Picture 3428" hidden="1">
          <a:extLst>
            <a:ext uri="{FF2B5EF4-FFF2-40B4-BE49-F238E27FC236}">
              <a16:creationId xmlns:a16="http://schemas.microsoft.com/office/drawing/2014/main" id="{00000000-0008-0000-0100-0000C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8" name="Picture 3802" hidden="1">
          <a:extLst>
            <a:ext uri="{FF2B5EF4-FFF2-40B4-BE49-F238E27FC236}">
              <a16:creationId xmlns:a16="http://schemas.microsoft.com/office/drawing/2014/main" id="{00000000-0008-0000-0100-0000C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49" name="Picture 3803" hidden="1">
          <a:extLst>
            <a:ext uri="{FF2B5EF4-FFF2-40B4-BE49-F238E27FC236}">
              <a16:creationId xmlns:a16="http://schemas.microsoft.com/office/drawing/2014/main" id="{00000000-0008-0000-0100-0000C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0" name="Picture 3804" hidden="1">
          <a:extLst>
            <a:ext uri="{FF2B5EF4-FFF2-40B4-BE49-F238E27FC236}">
              <a16:creationId xmlns:a16="http://schemas.microsoft.com/office/drawing/2014/main" id="{00000000-0008-0000-0100-0000C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1" name="Picture 3463" hidden="1">
          <a:extLst>
            <a:ext uri="{FF2B5EF4-FFF2-40B4-BE49-F238E27FC236}">
              <a16:creationId xmlns:a16="http://schemas.microsoft.com/office/drawing/2014/main" id="{00000000-0008-0000-0100-0000C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2" name="Picture 3468" hidden="1">
          <a:extLst>
            <a:ext uri="{FF2B5EF4-FFF2-40B4-BE49-F238E27FC236}">
              <a16:creationId xmlns:a16="http://schemas.microsoft.com/office/drawing/2014/main" id="{00000000-0008-0000-0100-0000C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3" name="Picture 3814" hidden="1">
          <a:extLst>
            <a:ext uri="{FF2B5EF4-FFF2-40B4-BE49-F238E27FC236}">
              <a16:creationId xmlns:a16="http://schemas.microsoft.com/office/drawing/2014/main" id="{00000000-0008-0000-0100-0000C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4" name="Picture 3815" hidden="1">
          <a:extLst>
            <a:ext uri="{FF2B5EF4-FFF2-40B4-BE49-F238E27FC236}">
              <a16:creationId xmlns:a16="http://schemas.microsoft.com/office/drawing/2014/main" id="{00000000-0008-0000-0100-0000C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5" name="Picture 3816" hidden="1">
          <a:extLst>
            <a:ext uri="{FF2B5EF4-FFF2-40B4-BE49-F238E27FC236}">
              <a16:creationId xmlns:a16="http://schemas.microsoft.com/office/drawing/2014/main" id="{00000000-0008-0000-0100-0000C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6" name="Picture 3453" hidden="1">
          <a:extLst>
            <a:ext uri="{FF2B5EF4-FFF2-40B4-BE49-F238E27FC236}">
              <a16:creationId xmlns:a16="http://schemas.microsoft.com/office/drawing/2014/main" id="{00000000-0008-0000-0100-0000C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7" name="Picture 3458" hidden="1">
          <a:extLst>
            <a:ext uri="{FF2B5EF4-FFF2-40B4-BE49-F238E27FC236}">
              <a16:creationId xmlns:a16="http://schemas.microsoft.com/office/drawing/2014/main" id="{00000000-0008-0000-0100-0000C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8" name="Picture 3811" hidden="1">
          <a:extLst>
            <a:ext uri="{FF2B5EF4-FFF2-40B4-BE49-F238E27FC236}">
              <a16:creationId xmlns:a16="http://schemas.microsoft.com/office/drawing/2014/main" id="{00000000-0008-0000-0100-0000C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59" name="Picture 3812" hidden="1">
          <a:extLst>
            <a:ext uri="{FF2B5EF4-FFF2-40B4-BE49-F238E27FC236}">
              <a16:creationId xmlns:a16="http://schemas.microsoft.com/office/drawing/2014/main" id="{00000000-0008-0000-0100-0000C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0" name="Picture 3813" hidden="1">
          <a:extLst>
            <a:ext uri="{FF2B5EF4-FFF2-40B4-BE49-F238E27FC236}">
              <a16:creationId xmlns:a16="http://schemas.microsoft.com/office/drawing/2014/main" id="{00000000-0008-0000-0100-0000D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1" name="Picture 3453" hidden="1">
          <a:extLst>
            <a:ext uri="{FF2B5EF4-FFF2-40B4-BE49-F238E27FC236}">
              <a16:creationId xmlns:a16="http://schemas.microsoft.com/office/drawing/2014/main" id="{00000000-0008-0000-0100-0000D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2" name="Picture 3458" hidden="1">
          <a:extLst>
            <a:ext uri="{FF2B5EF4-FFF2-40B4-BE49-F238E27FC236}">
              <a16:creationId xmlns:a16="http://schemas.microsoft.com/office/drawing/2014/main" id="{00000000-0008-0000-0100-0000D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3" name="Picture 3811" hidden="1">
          <a:extLst>
            <a:ext uri="{FF2B5EF4-FFF2-40B4-BE49-F238E27FC236}">
              <a16:creationId xmlns:a16="http://schemas.microsoft.com/office/drawing/2014/main" id="{00000000-0008-0000-0100-0000D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4" name="Picture 3812" hidden="1">
          <a:extLst>
            <a:ext uri="{FF2B5EF4-FFF2-40B4-BE49-F238E27FC236}">
              <a16:creationId xmlns:a16="http://schemas.microsoft.com/office/drawing/2014/main" id="{00000000-0008-0000-0100-0000D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5" name="Picture 3813" hidden="1">
          <a:extLst>
            <a:ext uri="{FF2B5EF4-FFF2-40B4-BE49-F238E27FC236}">
              <a16:creationId xmlns:a16="http://schemas.microsoft.com/office/drawing/2014/main" id="{00000000-0008-0000-0100-0000D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6" name="Picture 3453" hidden="1">
          <a:extLst>
            <a:ext uri="{FF2B5EF4-FFF2-40B4-BE49-F238E27FC236}">
              <a16:creationId xmlns:a16="http://schemas.microsoft.com/office/drawing/2014/main" id="{00000000-0008-0000-0100-0000D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7" name="Picture 3458" hidden="1">
          <a:extLst>
            <a:ext uri="{FF2B5EF4-FFF2-40B4-BE49-F238E27FC236}">
              <a16:creationId xmlns:a16="http://schemas.microsoft.com/office/drawing/2014/main" id="{00000000-0008-0000-0100-0000D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8" name="Picture 3811" hidden="1">
          <a:extLst>
            <a:ext uri="{FF2B5EF4-FFF2-40B4-BE49-F238E27FC236}">
              <a16:creationId xmlns:a16="http://schemas.microsoft.com/office/drawing/2014/main" id="{00000000-0008-0000-0100-0000D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69" name="Picture 3812" hidden="1">
          <a:extLst>
            <a:ext uri="{FF2B5EF4-FFF2-40B4-BE49-F238E27FC236}">
              <a16:creationId xmlns:a16="http://schemas.microsoft.com/office/drawing/2014/main" id="{00000000-0008-0000-0100-0000D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0" name="Picture 3813" hidden="1">
          <a:extLst>
            <a:ext uri="{FF2B5EF4-FFF2-40B4-BE49-F238E27FC236}">
              <a16:creationId xmlns:a16="http://schemas.microsoft.com/office/drawing/2014/main" id="{00000000-0008-0000-0100-0000D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1" name="Picture 3453" hidden="1">
          <a:extLst>
            <a:ext uri="{FF2B5EF4-FFF2-40B4-BE49-F238E27FC236}">
              <a16:creationId xmlns:a16="http://schemas.microsoft.com/office/drawing/2014/main" id="{00000000-0008-0000-0100-0000D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2" name="Picture 3458" hidden="1">
          <a:extLst>
            <a:ext uri="{FF2B5EF4-FFF2-40B4-BE49-F238E27FC236}">
              <a16:creationId xmlns:a16="http://schemas.microsoft.com/office/drawing/2014/main" id="{00000000-0008-0000-0100-0000D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3" name="Picture 3811" hidden="1">
          <a:extLst>
            <a:ext uri="{FF2B5EF4-FFF2-40B4-BE49-F238E27FC236}">
              <a16:creationId xmlns:a16="http://schemas.microsoft.com/office/drawing/2014/main" id="{00000000-0008-0000-0100-0000D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4" name="Picture 3812" hidden="1">
          <a:extLst>
            <a:ext uri="{FF2B5EF4-FFF2-40B4-BE49-F238E27FC236}">
              <a16:creationId xmlns:a16="http://schemas.microsoft.com/office/drawing/2014/main" id="{00000000-0008-0000-0100-0000D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5" name="Picture 3813" hidden="1">
          <a:extLst>
            <a:ext uri="{FF2B5EF4-FFF2-40B4-BE49-F238E27FC236}">
              <a16:creationId xmlns:a16="http://schemas.microsoft.com/office/drawing/2014/main" id="{00000000-0008-0000-0100-0000D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6" name="Picture 3453" hidden="1">
          <a:extLst>
            <a:ext uri="{FF2B5EF4-FFF2-40B4-BE49-F238E27FC236}">
              <a16:creationId xmlns:a16="http://schemas.microsoft.com/office/drawing/2014/main" id="{00000000-0008-0000-0100-0000E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7" name="Picture 3458" hidden="1">
          <a:extLst>
            <a:ext uri="{FF2B5EF4-FFF2-40B4-BE49-F238E27FC236}">
              <a16:creationId xmlns:a16="http://schemas.microsoft.com/office/drawing/2014/main" id="{00000000-0008-0000-0100-0000E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8" name="Picture 3811" hidden="1">
          <a:extLst>
            <a:ext uri="{FF2B5EF4-FFF2-40B4-BE49-F238E27FC236}">
              <a16:creationId xmlns:a16="http://schemas.microsoft.com/office/drawing/2014/main" id="{00000000-0008-0000-0100-0000E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79" name="Picture 3812" hidden="1">
          <a:extLst>
            <a:ext uri="{FF2B5EF4-FFF2-40B4-BE49-F238E27FC236}">
              <a16:creationId xmlns:a16="http://schemas.microsoft.com/office/drawing/2014/main" id="{00000000-0008-0000-0100-0000E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80" name="Picture 3813" hidden="1">
          <a:extLst>
            <a:ext uri="{FF2B5EF4-FFF2-40B4-BE49-F238E27FC236}">
              <a16:creationId xmlns:a16="http://schemas.microsoft.com/office/drawing/2014/main" id="{00000000-0008-0000-0100-0000E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81" name="Picture 3383" hidden="1">
          <a:extLst>
            <a:ext uri="{FF2B5EF4-FFF2-40B4-BE49-F238E27FC236}">
              <a16:creationId xmlns:a16="http://schemas.microsoft.com/office/drawing/2014/main" id="{00000000-0008-0000-0100-0000E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82" name="Picture 3388" hidden="1">
          <a:extLst>
            <a:ext uri="{FF2B5EF4-FFF2-40B4-BE49-F238E27FC236}">
              <a16:creationId xmlns:a16="http://schemas.microsoft.com/office/drawing/2014/main" id="{00000000-0008-0000-0100-0000E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83" name="Picture 3790" hidden="1">
          <a:extLst>
            <a:ext uri="{FF2B5EF4-FFF2-40B4-BE49-F238E27FC236}">
              <a16:creationId xmlns:a16="http://schemas.microsoft.com/office/drawing/2014/main" id="{00000000-0008-0000-0100-0000E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584" name="Picture 3791" hidden="1">
          <a:extLst>
            <a:ext uri="{FF2B5EF4-FFF2-40B4-BE49-F238E27FC236}">
              <a16:creationId xmlns:a16="http://schemas.microsoft.com/office/drawing/2014/main" id="{00000000-0008-0000-0100-0000E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85" name="Picture 3393" hidden="1">
          <a:extLst>
            <a:ext uri="{FF2B5EF4-FFF2-40B4-BE49-F238E27FC236}">
              <a16:creationId xmlns:a16="http://schemas.microsoft.com/office/drawing/2014/main" id="{00000000-0008-0000-0100-0000E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86" name="Picture 3398" hidden="1">
          <a:extLst>
            <a:ext uri="{FF2B5EF4-FFF2-40B4-BE49-F238E27FC236}">
              <a16:creationId xmlns:a16="http://schemas.microsoft.com/office/drawing/2014/main" id="{00000000-0008-0000-0100-0000E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87" name="Picture 3793" hidden="1">
          <a:extLst>
            <a:ext uri="{FF2B5EF4-FFF2-40B4-BE49-F238E27FC236}">
              <a16:creationId xmlns:a16="http://schemas.microsoft.com/office/drawing/2014/main" id="{00000000-0008-0000-0100-0000E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88" name="Picture 3794" hidden="1">
          <a:extLst>
            <a:ext uri="{FF2B5EF4-FFF2-40B4-BE49-F238E27FC236}">
              <a16:creationId xmlns:a16="http://schemas.microsoft.com/office/drawing/2014/main" id="{00000000-0008-0000-0100-0000E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89" name="Picture 3795" hidden="1">
          <a:extLst>
            <a:ext uri="{FF2B5EF4-FFF2-40B4-BE49-F238E27FC236}">
              <a16:creationId xmlns:a16="http://schemas.microsoft.com/office/drawing/2014/main" id="{00000000-0008-0000-0100-0000E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0" name="Picture 3423" hidden="1">
          <a:extLst>
            <a:ext uri="{FF2B5EF4-FFF2-40B4-BE49-F238E27FC236}">
              <a16:creationId xmlns:a16="http://schemas.microsoft.com/office/drawing/2014/main" id="{00000000-0008-0000-0100-0000E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1" name="Picture 3428" hidden="1">
          <a:extLst>
            <a:ext uri="{FF2B5EF4-FFF2-40B4-BE49-F238E27FC236}">
              <a16:creationId xmlns:a16="http://schemas.microsoft.com/office/drawing/2014/main" id="{00000000-0008-0000-0100-0000E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2" name="Picture 3802" hidden="1">
          <a:extLst>
            <a:ext uri="{FF2B5EF4-FFF2-40B4-BE49-F238E27FC236}">
              <a16:creationId xmlns:a16="http://schemas.microsoft.com/office/drawing/2014/main" id="{00000000-0008-0000-0100-0000F0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3" name="Picture 3803" hidden="1">
          <a:extLst>
            <a:ext uri="{FF2B5EF4-FFF2-40B4-BE49-F238E27FC236}">
              <a16:creationId xmlns:a16="http://schemas.microsoft.com/office/drawing/2014/main" id="{00000000-0008-0000-0100-0000F1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4" name="Picture 3804" hidden="1">
          <a:extLst>
            <a:ext uri="{FF2B5EF4-FFF2-40B4-BE49-F238E27FC236}">
              <a16:creationId xmlns:a16="http://schemas.microsoft.com/office/drawing/2014/main" id="{00000000-0008-0000-0100-0000F2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5" name="Picture 3463" hidden="1">
          <a:extLst>
            <a:ext uri="{FF2B5EF4-FFF2-40B4-BE49-F238E27FC236}">
              <a16:creationId xmlns:a16="http://schemas.microsoft.com/office/drawing/2014/main" id="{00000000-0008-0000-0100-0000F3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6" name="Picture 3468" hidden="1">
          <a:extLst>
            <a:ext uri="{FF2B5EF4-FFF2-40B4-BE49-F238E27FC236}">
              <a16:creationId xmlns:a16="http://schemas.microsoft.com/office/drawing/2014/main" id="{00000000-0008-0000-0100-0000F4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7" name="Picture 3814" hidden="1">
          <a:extLst>
            <a:ext uri="{FF2B5EF4-FFF2-40B4-BE49-F238E27FC236}">
              <a16:creationId xmlns:a16="http://schemas.microsoft.com/office/drawing/2014/main" id="{00000000-0008-0000-0100-0000F5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8" name="Picture 3815" hidden="1">
          <a:extLst>
            <a:ext uri="{FF2B5EF4-FFF2-40B4-BE49-F238E27FC236}">
              <a16:creationId xmlns:a16="http://schemas.microsoft.com/office/drawing/2014/main" id="{00000000-0008-0000-0100-0000F6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599" name="Picture 3816" hidden="1">
          <a:extLst>
            <a:ext uri="{FF2B5EF4-FFF2-40B4-BE49-F238E27FC236}">
              <a16:creationId xmlns:a16="http://schemas.microsoft.com/office/drawing/2014/main" id="{00000000-0008-0000-0100-0000F7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0" name="Picture 3453" hidden="1">
          <a:extLst>
            <a:ext uri="{FF2B5EF4-FFF2-40B4-BE49-F238E27FC236}">
              <a16:creationId xmlns:a16="http://schemas.microsoft.com/office/drawing/2014/main" id="{00000000-0008-0000-0100-0000F8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1" name="Picture 3458" hidden="1">
          <a:extLst>
            <a:ext uri="{FF2B5EF4-FFF2-40B4-BE49-F238E27FC236}">
              <a16:creationId xmlns:a16="http://schemas.microsoft.com/office/drawing/2014/main" id="{00000000-0008-0000-0100-0000F9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2" name="Picture 3811" hidden="1">
          <a:extLst>
            <a:ext uri="{FF2B5EF4-FFF2-40B4-BE49-F238E27FC236}">
              <a16:creationId xmlns:a16="http://schemas.microsoft.com/office/drawing/2014/main" id="{00000000-0008-0000-0100-0000FA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3" name="Picture 3812" hidden="1">
          <a:extLst>
            <a:ext uri="{FF2B5EF4-FFF2-40B4-BE49-F238E27FC236}">
              <a16:creationId xmlns:a16="http://schemas.microsoft.com/office/drawing/2014/main" id="{00000000-0008-0000-0100-0000FB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4" name="Picture 3813" hidden="1">
          <a:extLst>
            <a:ext uri="{FF2B5EF4-FFF2-40B4-BE49-F238E27FC236}">
              <a16:creationId xmlns:a16="http://schemas.microsoft.com/office/drawing/2014/main" id="{00000000-0008-0000-0100-0000FC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5" name="Picture 3453" hidden="1">
          <a:extLst>
            <a:ext uri="{FF2B5EF4-FFF2-40B4-BE49-F238E27FC236}">
              <a16:creationId xmlns:a16="http://schemas.microsoft.com/office/drawing/2014/main" id="{00000000-0008-0000-0100-0000FD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6" name="Picture 3458" hidden="1">
          <a:extLst>
            <a:ext uri="{FF2B5EF4-FFF2-40B4-BE49-F238E27FC236}">
              <a16:creationId xmlns:a16="http://schemas.microsoft.com/office/drawing/2014/main" id="{00000000-0008-0000-0100-0000FE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7" name="Picture 3811" hidden="1">
          <a:extLst>
            <a:ext uri="{FF2B5EF4-FFF2-40B4-BE49-F238E27FC236}">
              <a16:creationId xmlns:a16="http://schemas.microsoft.com/office/drawing/2014/main" id="{00000000-0008-0000-0100-0000FF0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8" name="Picture 3812" hidden="1">
          <a:extLst>
            <a:ext uri="{FF2B5EF4-FFF2-40B4-BE49-F238E27FC236}">
              <a16:creationId xmlns:a16="http://schemas.microsoft.com/office/drawing/2014/main" id="{00000000-0008-0000-0100-00000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09" name="Picture 3813" hidden="1">
          <a:extLst>
            <a:ext uri="{FF2B5EF4-FFF2-40B4-BE49-F238E27FC236}">
              <a16:creationId xmlns:a16="http://schemas.microsoft.com/office/drawing/2014/main" id="{00000000-0008-0000-0100-00000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0" name="Picture 3453" hidden="1">
          <a:extLst>
            <a:ext uri="{FF2B5EF4-FFF2-40B4-BE49-F238E27FC236}">
              <a16:creationId xmlns:a16="http://schemas.microsoft.com/office/drawing/2014/main" id="{00000000-0008-0000-0100-00000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1" name="Picture 3458" hidden="1">
          <a:extLst>
            <a:ext uri="{FF2B5EF4-FFF2-40B4-BE49-F238E27FC236}">
              <a16:creationId xmlns:a16="http://schemas.microsoft.com/office/drawing/2014/main" id="{00000000-0008-0000-0100-00000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2" name="Picture 3811" hidden="1">
          <a:extLst>
            <a:ext uri="{FF2B5EF4-FFF2-40B4-BE49-F238E27FC236}">
              <a16:creationId xmlns:a16="http://schemas.microsoft.com/office/drawing/2014/main" id="{00000000-0008-0000-0100-00000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3" name="Picture 3812" hidden="1">
          <a:extLst>
            <a:ext uri="{FF2B5EF4-FFF2-40B4-BE49-F238E27FC236}">
              <a16:creationId xmlns:a16="http://schemas.microsoft.com/office/drawing/2014/main" id="{00000000-0008-0000-0100-00000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4" name="Picture 3813" hidden="1">
          <a:extLst>
            <a:ext uri="{FF2B5EF4-FFF2-40B4-BE49-F238E27FC236}">
              <a16:creationId xmlns:a16="http://schemas.microsoft.com/office/drawing/2014/main" id="{00000000-0008-0000-0100-00000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5" name="Picture 3453" hidden="1">
          <a:extLst>
            <a:ext uri="{FF2B5EF4-FFF2-40B4-BE49-F238E27FC236}">
              <a16:creationId xmlns:a16="http://schemas.microsoft.com/office/drawing/2014/main" id="{00000000-0008-0000-0100-00000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6" name="Picture 3458" hidden="1">
          <a:extLst>
            <a:ext uri="{FF2B5EF4-FFF2-40B4-BE49-F238E27FC236}">
              <a16:creationId xmlns:a16="http://schemas.microsoft.com/office/drawing/2014/main" id="{00000000-0008-0000-0100-00000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7" name="Picture 3811" hidden="1">
          <a:extLst>
            <a:ext uri="{FF2B5EF4-FFF2-40B4-BE49-F238E27FC236}">
              <a16:creationId xmlns:a16="http://schemas.microsoft.com/office/drawing/2014/main" id="{00000000-0008-0000-0100-00000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8" name="Picture 3812" hidden="1">
          <a:extLst>
            <a:ext uri="{FF2B5EF4-FFF2-40B4-BE49-F238E27FC236}">
              <a16:creationId xmlns:a16="http://schemas.microsoft.com/office/drawing/2014/main" id="{00000000-0008-0000-0100-00000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19" name="Picture 3813" hidden="1">
          <a:extLst>
            <a:ext uri="{FF2B5EF4-FFF2-40B4-BE49-F238E27FC236}">
              <a16:creationId xmlns:a16="http://schemas.microsoft.com/office/drawing/2014/main" id="{00000000-0008-0000-0100-00000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20" name="Picture 3453" hidden="1">
          <a:extLst>
            <a:ext uri="{FF2B5EF4-FFF2-40B4-BE49-F238E27FC236}">
              <a16:creationId xmlns:a16="http://schemas.microsoft.com/office/drawing/2014/main" id="{00000000-0008-0000-0100-00000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21" name="Picture 3458" hidden="1">
          <a:extLst>
            <a:ext uri="{FF2B5EF4-FFF2-40B4-BE49-F238E27FC236}">
              <a16:creationId xmlns:a16="http://schemas.microsoft.com/office/drawing/2014/main" id="{00000000-0008-0000-0100-00000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622" name="Picture 3811" hidden="1">
          <a:extLst>
            <a:ext uri="{FF2B5EF4-FFF2-40B4-BE49-F238E27FC236}">
              <a16:creationId xmlns:a16="http://schemas.microsoft.com/office/drawing/2014/main" id="{00000000-0008-0000-0100-00000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23" name="Picture 3393" hidden="1">
          <a:extLst>
            <a:ext uri="{FF2B5EF4-FFF2-40B4-BE49-F238E27FC236}">
              <a16:creationId xmlns:a16="http://schemas.microsoft.com/office/drawing/2014/main" id="{00000000-0008-0000-0100-00000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24" name="Picture 3398" hidden="1">
          <a:extLst>
            <a:ext uri="{FF2B5EF4-FFF2-40B4-BE49-F238E27FC236}">
              <a16:creationId xmlns:a16="http://schemas.microsoft.com/office/drawing/2014/main" id="{00000000-0008-0000-0100-00001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25" name="Picture 3793" hidden="1">
          <a:extLst>
            <a:ext uri="{FF2B5EF4-FFF2-40B4-BE49-F238E27FC236}">
              <a16:creationId xmlns:a16="http://schemas.microsoft.com/office/drawing/2014/main" id="{00000000-0008-0000-0100-00001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26" name="Picture 3794" hidden="1">
          <a:extLst>
            <a:ext uri="{FF2B5EF4-FFF2-40B4-BE49-F238E27FC236}">
              <a16:creationId xmlns:a16="http://schemas.microsoft.com/office/drawing/2014/main" id="{00000000-0008-0000-0100-00001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27" name="Picture 3795" hidden="1">
          <a:extLst>
            <a:ext uri="{FF2B5EF4-FFF2-40B4-BE49-F238E27FC236}">
              <a16:creationId xmlns:a16="http://schemas.microsoft.com/office/drawing/2014/main" id="{00000000-0008-0000-0100-00001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28" name="Picture 3423" hidden="1">
          <a:extLst>
            <a:ext uri="{FF2B5EF4-FFF2-40B4-BE49-F238E27FC236}">
              <a16:creationId xmlns:a16="http://schemas.microsoft.com/office/drawing/2014/main" id="{00000000-0008-0000-0100-00001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29" name="Picture 3428" hidden="1">
          <a:extLst>
            <a:ext uri="{FF2B5EF4-FFF2-40B4-BE49-F238E27FC236}">
              <a16:creationId xmlns:a16="http://schemas.microsoft.com/office/drawing/2014/main" id="{00000000-0008-0000-0100-00001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0" name="Picture 3802" hidden="1">
          <a:extLst>
            <a:ext uri="{FF2B5EF4-FFF2-40B4-BE49-F238E27FC236}">
              <a16:creationId xmlns:a16="http://schemas.microsoft.com/office/drawing/2014/main" id="{00000000-0008-0000-0100-00001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1" name="Picture 3803" hidden="1">
          <a:extLst>
            <a:ext uri="{FF2B5EF4-FFF2-40B4-BE49-F238E27FC236}">
              <a16:creationId xmlns:a16="http://schemas.microsoft.com/office/drawing/2014/main" id="{00000000-0008-0000-0100-00001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2" name="Picture 3804" hidden="1">
          <a:extLst>
            <a:ext uri="{FF2B5EF4-FFF2-40B4-BE49-F238E27FC236}">
              <a16:creationId xmlns:a16="http://schemas.microsoft.com/office/drawing/2014/main" id="{00000000-0008-0000-0100-00001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3" name="Picture 3463" hidden="1">
          <a:extLst>
            <a:ext uri="{FF2B5EF4-FFF2-40B4-BE49-F238E27FC236}">
              <a16:creationId xmlns:a16="http://schemas.microsoft.com/office/drawing/2014/main" id="{00000000-0008-0000-0100-00001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4" name="Picture 3468" hidden="1">
          <a:extLst>
            <a:ext uri="{FF2B5EF4-FFF2-40B4-BE49-F238E27FC236}">
              <a16:creationId xmlns:a16="http://schemas.microsoft.com/office/drawing/2014/main" id="{00000000-0008-0000-0100-00001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5" name="Picture 3814" hidden="1">
          <a:extLst>
            <a:ext uri="{FF2B5EF4-FFF2-40B4-BE49-F238E27FC236}">
              <a16:creationId xmlns:a16="http://schemas.microsoft.com/office/drawing/2014/main" id="{00000000-0008-0000-0100-00001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6" name="Picture 3815" hidden="1">
          <a:extLst>
            <a:ext uri="{FF2B5EF4-FFF2-40B4-BE49-F238E27FC236}">
              <a16:creationId xmlns:a16="http://schemas.microsoft.com/office/drawing/2014/main" id="{00000000-0008-0000-0100-00001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7" name="Picture 3816" hidden="1">
          <a:extLst>
            <a:ext uri="{FF2B5EF4-FFF2-40B4-BE49-F238E27FC236}">
              <a16:creationId xmlns:a16="http://schemas.microsoft.com/office/drawing/2014/main" id="{00000000-0008-0000-0100-00001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8" name="Picture 3453" hidden="1">
          <a:extLst>
            <a:ext uri="{FF2B5EF4-FFF2-40B4-BE49-F238E27FC236}">
              <a16:creationId xmlns:a16="http://schemas.microsoft.com/office/drawing/2014/main" id="{00000000-0008-0000-0100-00001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39" name="Picture 3458" hidden="1">
          <a:extLst>
            <a:ext uri="{FF2B5EF4-FFF2-40B4-BE49-F238E27FC236}">
              <a16:creationId xmlns:a16="http://schemas.microsoft.com/office/drawing/2014/main" id="{00000000-0008-0000-0100-00001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0" name="Picture 3811" hidden="1">
          <a:extLst>
            <a:ext uri="{FF2B5EF4-FFF2-40B4-BE49-F238E27FC236}">
              <a16:creationId xmlns:a16="http://schemas.microsoft.com/office/drawing/2014/main" id="{00000000-0008-0000-0100-00002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1" name="Picture 3812" hidden="1">
          <a:extLst>
            <a:ext uri="{FF2B5EF4-FFF2-40B4-BE49-F238E27FC236}">
              <a16:creationId xmlns:a16="http://schemas.microsoft.com/office/drawing/2014/main" id="{00000000-0008-0000-0100-00002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2" name="Picture 3813" hidden="1">
          <a:extLst>
            <a:ext uri="{FF2B5EF4-FFF2-40B4-BE49-F238E27FC236}">
              <a16:creationId xmlns:a16="http://schemas.microsoft.com/office/drawing/2014/main" id="{00000000-0008-0000-0100-00002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3" name="Picture 3453" hidden="1">
          <a:extLst>
            <a:ext uri="{FF2B5EF4-FFF2-40B4-BE49-F238E27FC236}">
              <a16:creationId xmlns:a16="http://schemas.microsoft.com/office/drawing/2014/main" id="{00000000-0008-0000-0100-00002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4" name="Picture 3458" hidden="1">
          <a:extLst>
            <a:ext uri="{FF2B5EF4-FFF2-40B4-BE49-F238E27FC236}">
              <a16:creationId xmlns:a16="http://schemas.microsoft.com/office/drawing/2014/main" id="{00000000-0008-0000-0100-00002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5" name="Picture 3393" hidden="1">
          <a:extLst>
            <a:ext uri="{FF2B5EF4-FFF2-40B4-BE49-F238E27FC236}">
              <a16:creationId xmlns:a16="http://schemas.microsoft.com/office/drawing/2014/main" id="{00000000-0008-0000-0100-00002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6" name="Picture 3398" hidden="1">
          <a:extLst>
            <a:ext uri="{FF2B5EF4-FFF2-40B4-BE49-F238E27FC236}">
              <a16:creationId xmlns:a16="http://schemas.microsoft.com/office/drawing/2014/main" id="{00000000-0008-0000-0100-00002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7" name="Picture 3793" hidden="1">
          <a:extLst>
            <a:ext uri="{FF2B5EF4-FFF2-40B4-BE49-F238E27FC236}">
              <a16:creationId xmlns:a16="http://schemas.microsoft.com/office/drawing/2014/main" id="{00000000-0008-0000-0100-00002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8" name="Picture 3794" hidden="1">
          <a:extLst>
            <a:ext uri="{FF2B5EF4-FFF2-40B4-BE49-F238E27FC236}">
              <a16:creationId xmlns:a16="http://schemas.microsoft.com/office/drawing/2014/main" id="{00000000-0008-0000-0100-00002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49" name="Picture 3795" hidden="1">
          <a:extLst>
            <a:ext uri="{FF2B5EF4-FFF2-40B4-BE49-F238E27FC236}">
              <a16:creationId xmlns:a16="http://schemas.microsoft.com/office/drawing/2014/main" id="{00000000-0008-0000-0100-00002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0" name="Picture 3423" hidden="1">
          <a:extLst>
            <a:ext uri="{FF2B5EF4-FFF2-40B4-BE49-F238E27FC236}">
              <a16:creationId xmlns:a16="http://schemas.microsoft.com/office/drawing/2014/main" id="{00000000-0008-0000-0100-00002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1" name="Picture 3428" hidden="1">
          <a:extLst>
            <a:ext uri="{FF2B5EF4-FFF2-40B4-BE49-F238E27FC236}">
              <a16:creationId xmlns:a16="http://schemas.microsoft.com/office/drawing/2014/main" id="{00000000-0008-0000-0100-00002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2" name="Picture 3802" hidden="1">
          <a:extLst>
            <a:ext uri="{FF2B5EF4-FFF2-40B4-BE49-F238E27FC236}">
              <a16:creationId xmlns:a16="http://schemas.microsoft.com/office/drawing/2014/main" id="{00000000-0008-0000-0100-00002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3" name="Picture 3803" hidden="1">
          <a:extLst>
            <a:ext uri="{FF2B5EF4-FFF2-40B4-BE49-F238E27FC236}">
              <a16:creationId xmlns:a16="http://schemas.microsoft.com/office/drawing/2014/main" id="{00000000-0008-0000-0100-00002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4" name="Picture 3804" hidden="1">
          <a:extLst>
            <a:ext uri="{FF2B5EF4-FFF2-40B4-BE49-F238E27FC236}">
              <a16:creationId xmlns:a16="http://schemas.microsoft.com/office/drawing/2014/main" id="{00000000-0008-0000-0100-00002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5" name="Picture 3463" hidden="1">
          <a:extLst>
            <a:ext uri="{FF2B5EF4-FFF2-40B4-BE49-F238E27FC236}">
              <a16:creationId xmlns:a16="http://schemas.microsoft.com/office/drawing/2014/main" id="{00000000-0008-0000-0100-00002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6" name="Picture 3468" hidden="1">
          <a:extLst>
            <a:ext uri="{FF2B5EF4-FFF2-40B4-BE49-F238E27FC236}">
              <a16:creationId xmlns:a16="http://schemas.microsoft.com/office/drawing/2014/main" id="{00000000-0008-0000-0100-00003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7" name="Picture 3814" hidden="1">
          <a:extLst>
            <a:ext uri="{FF2B5EF4-FFF2-40B4-BE49-F238E27FC236}">
              <a16:creationId xmlns:a16="http://schemas.microsoft.com/office/drawing/2014/main" id="{00000000-0008-0000-0100-00003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8" name="Picture 3815" hidden="1">
          <a:extLst>
            <a:ext uri="{FF2B5EF4-FFF2-40B4-BE49-F238E27FC236}">
              <a16:creationId xmlns:a16="http://schemas.microsoft.com/office/drawing/2014/main" id="{00000000-0008-0000-0100-00003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59" name="Picture 3816" hidden="1">
          <a:extLst>
            <a:ext uri="{FF2B5EF4-FFF2-40B4-BE49-F238E27FC236}">
              <a16:creationId xmlns:a16="http://schemas.microsoft.com/office/drawing/2014/main" id="{00000000-0008-0000-0100-00003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0" name="Picture 3453" hidden="1">
          <a:extLst>
            <a:ext uri="{FF2B5EF4-FFF2-40B4-BE49-F238E27FC236}">
              <a16:creationId xmlns:a16="http://schemas.microsoft.com/office/drawing/2014/main" id="{00000000-0008-0000-0100-00003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1" name="Picture 3458" hidden="1">
          <a:extLst>
            <a:ext uri="{FF2B5EF4-FFF2-40B4-BE49-F238E27FC236}">
              <a16:creationId xmlns:a16="http://schemas.microsoft.com/office/drawing/2014/main" id="{00000000-0008-0000-0100-00003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2" name="Picture 3811" hidden="1">
          <a:extLst>
            <a:ext uri="{FF2B5EF4-FFF2-40B4-BE49-F238E27FC236}">
              <a16:creationId xmlns:a16="http://schemas.microsoft.com/office/drawing/2014/main" id="{00000000-0008-0000-0100-00003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3" name="Picture 3812" hidden="1">
          <a:extLst>
            <a:ext uri="{FF2B5EF4-FFF2-40B4-BE49-F238E27FC236}">
              <a16:creationId xmlns:a16="http://schemas.microsoft.com/office/drawing/2014/main" id="{00000000-0008-0000-0100-00003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4" name="Picture 3813" hidden="1">
          <a:extLst>
            <a:ext uri="{FF2B5EF4-FFF2-40B4-BE49-F238E27FC236}">
              <a16:creationId xmlns:a16="http://schemas.microsoft.com/office/drawing/2014/main" id="{00000000-0008-0000-0100-00003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5" name="Picture 3453" hidden="1">
          <a:extLst>
            <a:ext uri="{FF2B5EF4-FFF2-40B4-BE49-F238E27FC236}">
              <a16:creationId xmlns:a16="http://schemas.microsoft.com/office/drawing/2014/main" id="{00000000-0008-0000-0100-00003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6" name="Picture 3458" hidden="1">
          <a:extLst>
            <a:ext uri="{FF2B5EF4-FFF2-40B4-BE49-F238E27FC236}">
              <a16:creationId xmlns:a16="http://schemas.microsoft.com/office/drawing/2014/main" id="{00000000-0008-0000-0100-00003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7" name="Picture 3811" hidden="1">
          <a:extLst>
            <a:ext uri="{FF2B5EF4-FFF2-40B4-BE49-F238E27FC236}">
              <a16:creationId xmlns:a16="http://schemas.microsoft.com/office/drawing/2014/main" id="{00000000-0008-0000-0100-00003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8" name="Picture 3812" hidden="1">
          <a:extLst>
            <a:ext uri="{FF2B5EF4-FFF2-40B4-BE49-F238E27FC236}">
              <a16:creationId xmlns:a16="http://schemas.microsoft.com/office/drawing/2014/main" id="{00000000-0008-0000-0100-00003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69" name="Picture 3813" hidden="1">
          <a:extLst>
            <a:ext uri="{FF2B5EF4-FFF2-40B4-BE49-F238E27FC236}">
              <a16:creationId xmlns:a16="http://schemas.microsoft.com/office/drawing/2014/main" id="{00000000-0008-0000-0100-00003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0" name="Picture 3453" hidden="1">
          <a:extLst>
            <a:ext uri="{FF2B5EF4-FFF2-40B4-BE49-F238E27FC236}">
              <a16:creationId xmlns:a16="http://schemas.microsoft.com/office/drawing/2014/main" id="{00000000-0008-0000-0100-00003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1" name="Picture 3458" hidden="1">
          <a:extLst>
            <a:ext uri="{FF2B5EF4-FFF2-40B4-BE49-F238E27FC236}">
              <a16:creationId xmlns:a16="http://schemas.microsoft.com/office/drawing/2014/main" id="{00000000-0008-0000-0100-00003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2" name="Picture 3811" hidden="1">
          <a:extLst>
            <a:ext uri="{FF2B5EF4-FFF2-40B4-BE49-F238E27FC236}">
              <a16:creationId xmlns:a16="http://schemas.microsoft.com/office/drawing/2014/main" id="{00000000-0008-0000-0100-00004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3" name="Picture 3812" hidden="1">
          <a:extLst>
            <a:ext uri="{FF2B5EF4-FFF2-40B4-BE49-F238E27FC236}">
              <a16:creationId xmlns:a16="http://schemas.microsoft.com/office/drawing/2014/main" id="{00000000-0008-0000-0100-00004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4" name="Picture 3813" hidden="1">
          <a:extLst>
            <a:ext uri="{FF2B5EF4-FFF2-40B4-BE49-F238E27FC236}">
              <a16:creationId xmlns:a16="http://schemas.microsoft.com/office/drawing/2014/main" id="{00000000-0008-0000-0100-00004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5" name="Picture 3453" hidden="1">
          <a:extLst>
            <a:ext uri="{FF2B5EF4-FFF2-40B4-BE49-F238E27FC236}">
              <a16:creationId xmlns:a16="http://schemas.microsoft.com/office/drawing/2014/main" id="{00000000-0008-0000-0100-00004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6" name="Picture 3458" hidden="1">
          <a:extLst>
            <a:ext uri="{FF2B5EF4-FFF2-40B4-BE49-F238E27FC236}">
              <a16:creationId xmlns:a16="http://schemas.microsoft.com/office/drawing/2014/main" id="{00000000-0008-0000-0100-00004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7" name="Picture 3811" hidden="1">
          <a:extLst>
            <a:ext uri="{FF2B5EF4-FFF2-40B4-BE49-F238E27FC236}">
              <a16:creationId xmlns:a16="http://schemas.microsoft.com/office/drawing/2014/main" id="{00000000-0008-0000-0100-00004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8" name="Picture 3812" hidden="1">
          <a:extLst>
            <a:ext uri="{FF2B5EF4-FFF2-40B4-BE49-F238E27FC236}">
              <a16:creationId xmlns:a16="http://schemas.microsoft.com/office/drawing/2014/main" id="{00000000-0008-0000-0100-00004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79" name="Picture 3813" hidden="1">
          <a:extLst>
            <a:ext uri="{FF2B5EF4-FFF2-40B4-BE49-F238E27FC236}">
              <a16:creationId xmlns:a16="http://schemas.microsoft.com/office/drawing/2014/main" id="{00000000-0008-0000-0100-00004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0" name="Picture 3453" hidden="1">
          <a:extLst>
            <a:ext uri="{FF2B5EF4-FFF2-40B4-BE49-F238E27FC236}">
              <a16:creationId xmlns:a16="http://schemas.microsoft.com/office/drawing/2014/main" id="{00000000-0008-0000-0100-00004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1" name="Picture 3458" hidden="1">
          <a:extLst>
            <a:ext uri="{FF2B5EF4-FFF2-40B4-BE49-F238E27FC236}">
              <a16:creationId xmlns:a16="http://schemas.microsoft.com/office/drawing/2014/main" id="{00000000-0008-0000-0100-00004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2" name="Picture 3811" hidden="1">
          <a:extLst>
            <a:ext uri="{FF2B5EF4-FFF2-40B4-BE49-F238E27FC236}">
              <a16:creationId xmlns:a16="http://schemas.microsoft.com/office/drawing/2014/main" id="{00000000-0008-0000-0100-00004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3" name="Picture 3812" hidden="1">
          <a:extLst>
            <a:ext uri="{FF2B5EF4-FFF2-40B4-BE49-F238E27FC236}">
              <a16:creationId xmlns:a16="http://schemas.microsoft.com/office/drawing/2014/main" id="{00000000-0008-0000-0100-00004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4" name="Picture 3813" hidden="1">
          <a:extLst>
            <a:ext uri="{FF2B5EF4-FFF2-40B4-BE49-F238E27FC236}">
              <a16:creationId xmlns:a16="http://schemas.microsoft.com/office/drawing/2014/main" id="{00000000-0008-0000-0100-00004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5" name="Picture 3383" hidden="1">
          <a:extLst>
            <a:ext uri="{FF2B5EF4-FFF2-40B4-BE49-F238E27FC236}">
              <a16:creationId xmlns:a16="http://schemas.microsoft.com/office/drawing/2014/main" id="{00000000-0008-0000-0100-00004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6" name="Picture 3388" hidden="1">
          <a:extLst>
            <a:ext uri="{FF2B5EF4-FFF2-40B4-BE49-F238E27FC236}">
              <a16:creationId xmlns:a16="http://schemas.microsoft.com/office/drawing/2014/main" id="{00000000-0008-0000-0100-00004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7" name="Picture 3790" hidden="1">
          <a:extLst>
            <a:ext uri="{FF2B5EF4-FFF2-40B4-BE49-F238E27FC236}">
              <a16:creationId xmlns:a16="http://schemas.microsoft.com/office/drawing/2014/main" id="{00000000-0008-0000-0100-00004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8" name="Picture 3791" hidden="1">
          <a:extLst>
            <a:ext uri="{FF2B5EF4-FFF2-40B4-BE49-F238E27FC236}">
              <a16:creationId xmlns:a16="http://schemas.microsoft.com/office/drawing/2014/main" id="{00000000-0008-0000-0100-00005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89" name="Picture 3393" hidden="1">
          <a:extLst>
            <a:ext uri="{FF2B5EF4-FFF2-40B4-BE49-F238E27FC236}">
              <a16:creationId xmlns:a16="http://schemas.microsoft.com/office/drawing/2014/main" id="{00000000-0008-0000-0100-00005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0" name="Picture 3398" hidden="1">
          <a:extLst>
            <a:ext uri="{FF2B5EF4-FFF2-40B4-BE49-F238E27FC236}">
              <a16:creationId xmlns:a16="http://schemas.microsoft.com/office/drawing/2014/main" id="{00000000-0008-0000-0100-00005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1" name="Picture 3793" hidden="1">
          <a:extLst>
            <a:ext uri="{FF2B5EF4-FFF2-40B4-BE49-F238E27FC236}">
              <a16:creationId xmlns:a16="http://schemas.microsoft.com/office/drawing/2014/main" id="{00000000-0008-0000-0100-00005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2" name="Picture 3794" hidden="1">
          <a:extLst>
            <a:ext uri="{FF2B5EF4-FFF2-40B4-BE49-F238E27FC236}">
              <a16:creationId xmlns:a16="http://schemas.microsoft.com/office/drawing/2014/main" id="{00000000-0008-0000-0100-00005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3" name="Picture 3795" hidden="1">
          <a:extLst>
            <a:ext uri="{FF2B5EF4-FFF2-40B4-BE49-F238E27FC236}">
              <a16:creationId xmlns:a16="http://schemas.microsoft.com/office/drawing/2014/main" id="{00000000-0008-0000-0100-00005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4" name="Picture 3423" hidden="1">
          <a:extLst>
            <a:ext uri="{FF2B5EF4-FFF2-40B4-BE49-F238E27FC236}">
              <a16:creationId xmlns:a16="http://schemas.microsoft.com/office/drawing/2014/main" id="{00000000-0008-0000-0100-00005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5" name="Picture 3428" hidden="1">
          <a:extLst>
            <a:ext uri="{FF2B5EF4-FFF2-40B4-BE49-F238E27FC236}">
              <a16:creationId xmlns:a16="http://schemas.microsoft.com/office/drawing/2014/main" id="{00000000-0008-0000-0100-00005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6" name="Picture 3802" hidden="1">
          <a:extLst>
            <a:ext uri="{FF2B5EF4-FFF2-40B4-BE49-F238E27FC236}">
              <a16:creationId xmlns:a16="http://schemas.microsoft.com/office/drawing/2014/main" id="{00000000-0008-0000-0100-00005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7" name="Picture 3803" hidden="1">
          <a:extLst>
            <a:ext uri="{FF2B5EF4-FFF2-40B4-BE49-F238E27FC236}">
              <a16:creationId xmlns:a16="http://schemas.microsoft.com/office/drawing/2014/main" id="{00000000-0008-0000-0100-00005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698" name="Picture 3804" hidden="1">
          <a:extLst>
            <a:ext uri="{FF2B5EF4-FFF2-40B4-BE49-F238E27FC236}">
              <a16:creationId xmlns:a16="http://schemas.microsoft.com/office/drawing/2014/main" id="{00000000-0008-0000-0100-00005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699" name="Picture 3393" hidden="1">
          <a:extLst>
            <a:ext uri="{FF2B5EF4-FFF2-40B4-BE49-F238E27FC236}">
              <a16:creationId xmlns:a16="http://schemas.microsoft.com/office/drawing/2014/main" id="{00000000-0008-0000-0100-00005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0" name="Picture 3398" hidden="1">
          <a:extLst>
            <a:ext uri="{FF2B5EF4-FFF2-40B4-BE49-F238E27FC236}">
              <a16:creationId xmlns:a16="http://schemas.microsoft.com/office/drawing/2014/main" id="{00000000-0008-0000-0100-00005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1" name="Picture 3793" hidden="1">
          <a:extLst>
            <a:ext uri="{FF2B5EF4-FFF2-40B4-BE49-F238E27FC236}">
              <a16:creationId xmlns:a16="http://schemas.microsoft.com/office/drawing/2014/main" id="{00000000-0008-0000-0100-00005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2" name="Picture 3794" hidden="1">
          <a:extLst>
            <a:ext uri="{FF2B5EF4-FFF2-40B4-BE49-F238E27FC236}">
              <a16:creationId xmlns:a16="http://schemas.microsoft.com/office/drawing/2014/main" id="{00000000-0008-0000-0100-00005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3" name="Picture 3795" hidden="1">
          <a:extLst>
            <a:ext uri="{FF2B5EF4-FFF2-40B4-BE49-F238E27FC236}">
              <a16:creationId xmlns:a16="http://schemas.microsoft.com/office/drawing/2014/main" id="{00000000-0008-0000-0100-00005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4" name="Picture 3423" hidden="1">
          <a:extLst>
            <a:ext uri="{FF2B5EF4-FFF2-40B4-BE49-F238E27FC236}">
              <a16:creationId xmlns:a16="http://schemas.microsoft.com/office/drawing/2014/main" id="{00000000-0008-0000-0100-00006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5" name="Picture 3428" hidden="1">
          <a:extLst>
            <a:ext uri="{FF2B5EF4-FFF2-40B4-BE49-F238E27FC236}">
              <a16:creationId xmlns:a16="http://schemas.microsoft.com/office/drawing/2014/main" id="{00000000-0008-0000-0100-00006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6" name="Picture 3802" hidden="1">
          <a:extLst>
            <a:ext uri="{FF2B5EF4-FFF2-40B4-BE49-F238E27FC236}">
              <a16:creationId xmlns:a16="http://schemas.microsoft.com/office/drawing/2014/main" id="{00000000-0008-0000-0100-00006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7" name="Picture 3803" hidden="1">
          <a:extLst>
            <a:ext uri="{FF2B5EF4-FFF2-40B4-BE49-F238E27FC236}">
              <a16:creationId xmlns:a16="http://schemas.microsoft.com/office/drawing/2014/main" id="{00000000-0008-0000-0100-00006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8" name="Picture 3804" hidden="1">
          <a:extLst>
            <a:ext uri="{FF2B5EF4-FFF2-40B4-BE49-F238E27FC236}">
              <a16:creationId xmlns:a16="http://schemas.microsoft.com/office/drawing/2014/main" id="{00000000-0008-0000-0100-00006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09" name="Picture 3463" hidden="1">
          <a:extLst>
            <a:ext uri="{FF2B5EF4-FFF2-40B4-BE49-F238E27FC236}">
              <a16:creationId xmlns:a16="http://schemas.microsoft.com/office/drawing/2014/main" id="{00000000-0008-0000-0100-00006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0" name="Picture 3468" hidden="1">
          <a:extLst>
            <a:ext uri="{FF2B5EF4-FFF2-40B4-BE49-F238E27FC236}">
              <a16:creationId xmlns:a16="http://schemas.microsoft.com/office/drawing/2014/main" id="{00000000-0008-0000-0100-00006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1" name="Picture 3814" hidden="1">
          <a:extLst>
            <a:ext uri="{FF2B5EF4-FFF2-40B4-BE49-F238E27FC236}">
              <a16:creationId xmlns:a16="http://schemas.microsoft.com/office/drawing/2014/main" id="{00000000-0008-0000-0100-00006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2" name="Picture 3815" hidden="1">
          <a:extLst>
            <a:ext uri="{FF2B5EF4-FFF2-40B4-BE49-F238E27FC236}">
              <a16:creationId xmlns:a16="http://schemas.microsoft.com/office/drawing/2014/main" id="{00000000-0008-0000-0100-00006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3" name="Picture 3816" hidden="1">
          <a:extLst>
            <a:ext uri="{FF2B5EF4-FFF2-40B4-BE49-F238E27FC236}">
              <a16:creationId xmlns:a16="http://schemas.microsoft.com/office/drawing/2014/main" id="{00000000-0008-0000-0100-00006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4" name="Picture 3453" hidden="1">
          <a:extLst>
            <a:ext uri="{FF2B5EF4-FFF2-40B4-BE49-F238E27FC236}">
              <a16:creationId xmlns:a16="http://schemas.microsoft.com/office/drawing/2014/main" id="{00000000-0008-0000-0100-00006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5" name="Picture 3458" hidden="1">
          <a:extLst>
            <a:ext uri="{FF2B5EF4-FFF2-40B4-BE49-F238E27FC236}">
              <a16:creationId xmlns:a16="http://schemas.microsoft.com/office/drawing/2014/main" id="{00000000-0008-0000-0100-00006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6" name="Picture 3811" hidden="1">
          <a:extLst>
            <a:ext uri="{FF2B5EF4-FFF2-40B4-BE49-F238E27FC236}">
              <a16:creationId xmlns:a16="http://schemas.microsoft.com/office/drawing/2014/main" id="{00000000-0008-0000-0100-00006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7" name="Picture 3812" hidden="1">
          <a:extLst>
            <a:ext uri="{FF2B5EF4-FFF2-40B4-BE49-F238E27FC236}">
              <a16:creationId xmlns:a16="http://schemas.microsoft.com/office/drawing/2014/main" id="{00000000-0008-0000-0100-00006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8" name="Picture 3813" hidden="1">
          <a:extLst>
            <a:ext uri="{FF2B5EF4-FFF2-40B4-BE49-F238E27FC236}">
              <a16:creationId xmlns:a16="http://schemas.microsoft.com/office/drawing/2014/main" id="{00000000-0008-0000-0100-00006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19" name="Picture 3453" hidden="1">
          <a:extLst>
            <a:ext uri="{FF2B5EF4-FFF2-40B4-BE49-F238E27FC236}">
              <a16:creationId xmlns:a16="http://schemas.microsoft.com/office/drawing/2014/main" id="{00000000-0008-0000-0100-00006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0" name="Picture 3458" hidden="1">
          <a:extLst>
            <a:ext uri="{FF2B5EF4-FFF2-40B4-BE49-F238E27FC236}">
              <a16:creationId xmlns:a16="http://schemas.microsoft.com/office/drawing/2014/main" id="{00000000-0008-0000-0100-00007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1" name="Picture 3811" hidden="1">
          <a:extLst>
            <a:ext uri="{FF2B5EF4-FFF2-40B4-BE49-F238E27FC236}">
              <a16:creationId xmlns:a16="http://schemas.microsoft.com/office/drawing/2014/main" id="{00000000-0008-0000-0100-00007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2" name="Picture 3812" hidden="1">
          <a:extLst>
            <a:ext uri="{FF2B5EF4-FFF2-40B4-BE49-F238E27FC236}">
              <a16:creationId xmlns:a16="http://schemas.microsoft.com/office/drawing/2014/main" id="{00000000-0008-0000-0100-00007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3" name="Picture 3813" hidden="1">
          <a:extLst>
            <a:ext uri="{FF2B5EF4-FFF2-40B4-BE49-F238E27FC236}">
              <a16:creationId xmlns:a16="http://schemas.microsoft.com/office/drawing/2014/main" id="{00000000-0008-0000-0100-00007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4" name="Picture 3458" hidden="1">
          <a:extLst>
            <a:ext uri="{FF2B5EF4-FFF2-40B4-BE49-F238E27FC236}">
              <a16:creationId xmlns:a16="http://schemas.microsoft.com/office/drawing/2014/main" id="{00000000-0008-0000-0100-00007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5" name="Picture 3811" hidden="1">
          <a:extLst>
            <a:ext uri="{FF2B5EF4-FFF2-40B4-BE49-F238E27FC236}">
              <a16:creationId xmlns:a16="http://schemas.microsoft.com/office/drawing/2014/main" id="{00000000-0008-0000-0100-00007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6" name="Picture 3812" hidden="1">
          <a:extLst>
            <a:ext uri="{FF2B5EF4-FFF2-40B4-BE49-F238E27FC236}">
              <a16:creationId xmlns:a16="http://schemas.microsoft.com/office/drawing/2014/main" id="{00000000-0008-0000-0100-00007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7" name="Picture 3813" hidden="1">
          <a:extLst>
            <a:ext uri="{FF2B5EF4-FFF2-40B4-BE49-F238E27FC236}">
              <a16:creationId xmlns:a16="http://schemas.microsoft.com/office/drawing/2014/main" id="{00000000-0008-0000-0100-00007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8" name="Picture 3453" hidden="1">
          <a:extLst>
            <a:ext uri="{FF2B5EF4-FFF2-40B4-BE49-F238E27FC236}">
              <a16:creationId xmlns:a16="http://schemas.microsoft.com/office/drawing/2014/main" id="{00000000-0008-0000-0100-00007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29" name="Picture 3458" hidden="1">
          <a:extLst>
            <a:ext uri="{FF2B5EF4-FFF2-40B4-BE49-F238E27FC236}">
              <a16:creationId xmlns:a16="http://schemas.microsoft.com/office/drawing/2014/main" id="{00000000-0008-0000-0100-00007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30" name="Picture 3811" hidden="1">
          <a:extLst>
            <a:ext uri="{FF2B5EF4-FFF2-40B4-BE49-F238E27FC236}">
              <a16:creationId xmlns:a16="http://schemas.microsoft.com/office/drawing/2014/main" id="{00000000-0008-0000-0100-00007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31" name="Picture 3812" hidden="1">
          <a:extLst>
            <a:ext uri="{FF2B5EF4-FFF2-40B4-BE49-F238E27FC236}">
              <a16:creationId xmlns:a16="http://schemas.microsoft.com/office/drawing/2014/main" id="{00000000-0008-0000-0100-00007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32" name="Picture 3813" hidden="1">
          <a:extLst>
            <a:ext uri="{FF2B5EF4-FFF2-40B4-BE49-F238E27FC236}">
              <a16:creationId xmlns:a16="http://schemas.microsoft.com/office/drawing/2014/main" id="{00000000-0008-0000-0100-00007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33" name="Picture 3453" hidden="1">
          <a:extLst>
            <a:ext uri="{FF2B5EF4-FFF2-40B4-BE49-F238E27FC236}">
              <a16:creationId xmlns:a16="http://schemas.microsoft.com/office/drawing/2014/main" id="{00000000-0008-0000-0100-00007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34" name="Picture 3458" hidden="1">
          <a:extLst>
            <a:ext uri="{FF2B5EF4-FFF2-40B4-BE49-F238E27FC236}">
              <a16:creationId xmlns:a16="http://schemas.microsoft.com/office/drawing/2014/main" id="{00000000-0008-0000-0100-00007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35" name="Picture 3811" hidden="1">
          <a:extLst>
            <a:ext uri="{FF2B5EF4-FFF2-40B4-BE49-F238E27FC236}">
              <a16:creationId xmlns:a16="http://schemas.microsoft.com/office/drawing/2014/main" id="{00000000-0008-0000-0100-00007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36" name="Picture 3812" hidden="1">
          <a:extLst>
            <a:ext uri="{FF2B5EF4-FFF2-40B4-BE49-F238E27FC236}">
              <a16:creationId xmlns:a16="http://schemas.microsoft.com/office/drawing/2014/main" id="{00000000-0008-0000-0100-00008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37" name="Picture 3813" hidden="1">
          <a:extLst>
            <a:ext uri="{FF2B5EF4-FFF2-40B4-BE49-F238E27FC236}">
              <a16:creationId xmlns:a16="http://schemas.microsoft.com/office/drawing/2014/main" id="{00000000-0008-0000-0100-00008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38" name="Picture 3393" hidden="1">
          <a:extLst>
            <a:ext uri="{FF2B5EF4-FFF2-40B4-BE49-F238E27FC236}">
              <a16:creationId xmlns:a16="http://schemas.microsoft.com/office/drawing/2014/main" id="{00000000-0008-0000-0100-00008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39" name="Picture 3398" hidden="1">
          <a:extLst>
            <a:ext uri="{FF2B5EF4-FFF2-40B4-BE49-F238E27FC236}">
              <a16:creationId xmlns:a16="http://schemas.microsoft.com/office/drawing/2014/main" id="{00000000-0008-0000-0100-00008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0" name="Picture 3793" hidden="1">
          <a:extLst>
            <a:ext uri="{FF2B5EF4-FFF2-40B4-BE49-F238E27FC236}">
              <a16:creationId xmlns:a16="http://schemas.microsoft.com/office/drawing/2014/main" id="{00000000-0008-0000-0100-00008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1" name="Picture 3794" hidden="1">
          <a:extLst>
            <a:ext uri="{FF2B5EF4-FFF2-40B4-BE49-F238E27FC236}">
              <a16:creationId xmlns:a16="http://schemas.microsoft.com/office/drawing/2014/main" id="{00000000-0008-0000-0100-00008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2" name="Picture 3795" hidden="1">
          <a:extLst>
            <a:ext uri="{FF2B5EF4-FFF2-40B4-BE49-F238E27FC236}">
              <a16:creationId xmlns:a16="http://schemas.microsoft.com/office/drawing/2014/main" id="{00000000-0008-0000-0100-00008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3" name="Picture 3423" hidden="1">
          <a:extLst>
            <a:ext uri="{FF2B5EF4-FFF2-40B4-BE49-F238E27FC236}">
              <a16:creationId xmlns:a16="http://schemas.microsoft.com/office/drawing/2014/main" id="{00000000-0008-0000-0100-00008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4" name="Picture 3428" hidden="1">
          <a:extLst>
            <a:ext uri="{FF2B5EF4-FFF2-40B4-BE49-F238E27FC236}">
              <a16:creationId xmlns:a16="http://schemas.microsoft.com/office/drawing/2014/main" id="{00000000-0008-0000-0100-00008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5" name="Picture 3802" hidden="1">
          <a:extLst>
            <a:ext uri="{FF2B5EF4-FFF2-40B4-BE49-F238E27FC236}">
              <a16:creationId xmlns:a16="http://schemas.microsoft.com/office/drawing/2014/main" id="{00000000-0008-0000-0100-00008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6" name="Picture 3803" hidden="1">
          <a:extLst>
            <a:ext uri="{FF2B5EF4-FFF2-40B4-BE49-F238E27FC236}">
              <a16:creationId xmlns:a16="http://schemas.microsoft.com/office/drawing/2014/main" id="{00000000-0008-0000-0100-00008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7" name="Picture 3804" hidden="1">
          <a:extLst>
            <a:ext uri="{FF2B5EF4-FFF2-40B4-BE49-F238E27FC236}">
              <a16:creationId xmlns:a16="http://schemas.microsoft.com/office/drawing/2014/main" id="{00000000-0008-0000-0100-00008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8" name="Picture 3463" hidden="1">
          <a:extLst>
            <a:ext uri="{FF2B5EF4-FFF2-40B4-BE49-F238E27FC236}">
              <a16:creationId xmlns:a16="http://schemas.microsoft.com/office/drawing/2014/main" id="{00000000-0008-0000-0100-00008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49" name="Picture 3468" hidden="1">
          <a:extLst>
            <a:ext uri="{FF2B5EF4-FFF2-40B4-BE49-F238E27FC236}">
              <a16:creationId xmlns:a16="http://schemas.microsoft.com/office/drawing/2014/main" id="{00000000-0008-0000-0100-00008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0" name="Picture 3814" hidden="1">
          <a:extLst>
            <a:ext uri="{FF2B5EF4-FFF2-40B4-BE49-F238E27FC236}">
              <a16:creationId xmlns:a16="http://schemas.microsoft.com/office/drawing/2014/main" id="{00000000-0008-0000-0100-00008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1" name="Picture 3815" hidden="1">
          <a:extLst>
            <a:ext uri="{FF2B5EF4-FFF2-40B4-BE49-F238E27FC236}">
              <a16:creationId xmlns:a16="http://schemas.microsoft.com/office/drawing/2014/main" id="{00000000-0008-0000-0100-00008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2" name="Picture 3816" hidden="1">
          <a:extLst>
            <a:ext uri="{FF2B5EF4-FFF2-40B4-BE49-F238E27FC236}">
              <a16:creationId xmlns:a16="http://schemas.microsoft.com/office/drawing/2014/main" id="{00000000-0008-0000-0100-00009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3" name="Picture 3453" hidden="1">
          <a:extLst>
            <a:ext uri="{FF2B5EF4-FFF2-40B4-BE49-F238E27FC236}">
              <a16:creationId xmlns:a16="http://schemas.microsoft.com/office/drawing/2014/main" id="{00000000-0008-0000-0100-00009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4" name="Picture 3811" hidden="1">
          <a:extLst>
            <a:ext uri="{FF2B5EF4-FFF2-40B4-BE49-F238E27FC236}">
              <a16:creationId xmlns:a16="http://schemas.microsoft.com/office/drawing/2014/main" id="{00000000-0008-0000-0100-00009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5" name="Picture 3812" hidden="1">
          <a:extLst>
            <a:ext uri="{FF2B5EF4-FFF2-40B4-BE49-F238E27FC236}">
              <a16:creationId xmlns:a16="http://schemas.microsoft.com/office/drawing/2014/main" id="{00000000-0008-0000-0100-00009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6" name="Picture 3813" hidden="1">
          <a:extLst>
            <a:ext uri="{FF2B5EF4-FFF2-40B4-BE49-F238E27FC236}">
              <a16:creationId xmlns:a16="http://schemas.microsoft.com/office/drawing/2014/main" id="{00000000-0008-0000-0100-00009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7" name="Picture 3453" hidden="1">
          <a:extLst>
            <a:ext uri="{FF2B5EF4-FFF2-40B4-BE49-F238E27FC236}">
              <a16:creationId xmlns:a16="http://schemas.microsoft.com/office/drawing/2014/main" id="{00000000-0008-0000-0100-00009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8" name="Picture 3458" hidden="1">
          <a:extLst>
            <a:ext uri="{FF2B5EF4-FFF2-40B4-BE49-F238E27FC236}">
              <a16:creationId xmlns:a16="http://schemas.microsoft.com/office/drawing/2014/main" id="{00000000-0008-0000-0100-00009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59" name="Picture 3811" hidden="1">
          <a:extLst>
            <a:ext uri="{FF2B5EF4-FFF2-40B4-BE49-F238E27FC236}">
              <a16:creationId xmlns:a16="http://schemas.microsoft.com/office/drawing/2014/main" id="{00000000-0008-0000-0100-00009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0" name="Picture 3812" hidden="1">
          <a:extLst>
            <a:ext uri="{FF2B5EF4-FFF2-40B4-BE49-F238E27FC236}">
              <a16:creationId xmlns:a16="http://schemas.microsoft.com/office/drawing/2014/main" id="{00000000-0008-0000-0100-00009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1" name="Picture 3813" hidden="1">
          <a:extLst>
            <a:ext uri="{FF2B5EF4-FFF2-40B4-BE49-F238E27FC236}">
              <a16:creationId xmlns:a16="http://schemas.microsoft.com/office/drawing/2014/main" id="{00000000-0008-0000-0100-00009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2" name="Picture 3453" hidden="1">
          <a:extLst>
            <a:ext uri="{FF2B5EF4-FFF2-40B4-BE49-F238E27FC236}">
              <a16:creationId xmlns:a16="http://schemas.microsoft.com/office/drawing/2014/main" id="{00000000-0008-0000-0100-00009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3" name="Picture 3458" hidden="1">
          <a:extLst>
            <a:ext uri="{FF2B5EF4-FFF2-40B4-BE49-F238E27FC236}">
              <a16:creationId xmlns:a16="http://schemas.microsoft.com/office/drawing/2014/main" id="{00000000-0008-0000-0100-00009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4" name="Picture 3811" hidden="1">
          <a:extLst>
            <a:ext uri="{FF2B5EF4-FFF2-40B4-BE49-F238E27FC236}">
              <a16:creationId xmlns:a16="http://schemas.microsoft.com/office/drawing/2014/main" id="{00000000-0008-0000-0100-00009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5" name="Picture 3812" hidden="1">
          <a:extLst>
            <a:ext uri="{FF2B5EF4-FFF2-40B4-BE49-F238E27FC236}">
              <a16:creationId xmlns:a16="http://schemas.microsoft.com/office/drawing/2014/main" id="{00000000-0008-0000-0100-00009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6" name="Picture 3813" hidden="1">
          <a:extLst>
            <a:ext uri="{FF2B5EF4-FFF2-40B4-BE49-F238E27FC236}">
              <a16:creationId xmlns:a16="http://schemas.microsoft.com/office/drawing/2014/main" id="{00000000-0008-0000-0100-00009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7" name="Picture 3453" hidden="1">
          <a:extLst>
            <a:ext uri="{FF2B5EF4-FFF2-40B4-BE49-F238E27FC236}">
              <a16:creationId xmlns:a16="http://schemas.microsoft.com/office/drawing/2014/main" id="{00000000-0008-0000-0100-00009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8" name="Picture 3458" hidden="1">
          <a:extLst>
            <a:ext uri="{FF2B5EF4-FFF2-40B4-BE49-F238E27FC236}">
              <a16:creationId xmlns:a16="http://schemas.microsoft.com/office/drawing/2014/main" id="{00000000-0008-0000-0100-0000A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69" name="Picture 3811" hidden="1">
          <a:extLst>
            <a:ext uri="{FF2B5EF4-FFF2-40B4-BE49-F238E27FC236}">
              <a16:creationId xmlns:a16="http://schemas.microsoft.com/office/drawing/2014/main" id="{00000000-0008-0000-0100-0000A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70" name="Picture 3812" hidden="1">
          <a:extLst>
            <a:ext uri="{FF2B5EF4-FFF2-40B4-BE49-F238E27FC236}">
              <a16:creationId xmlns:a16="http://schemas.microsoft.com/office/drawing/2014/main" id="{00000000-0008-0000-0100-0000A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71" name="Picture 3813" hidden="1">
          <a:extLst>
            <a:ext uri="{FF2B5EF4-FFF2-40B4-BE49-F238E27FC236}">
              <a16:creationId xmlns:a16="http://schemas.microsoft.com/office/drawing/2014/main" id="{00000000-0008-0000-0100-0000A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72" name="Picture 3453" hidden="1">
          <a:extLst>
            <a:ext uri="{FF2B5EF4-FFF2-40B4-BE49-F238E27FC236}">
              <a16:creationId xmlns:a16="http://schemas.microsoft.com/office/drawing/2014/main" id="{00000000-0008-0000-0100-0000A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73" name="Picture 3458" hidden="1">
          <a:extLst>
            <a:ext uri="{FF2B5EF4-FFF2-40B4-BE49-F238E27FC236}">
              <a16:creationId xmlns:a16="http://schemas.microsoft.com/office/drawing/2014/main" id="{00000000-0008-0000-0100-0000A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774" name="Picture 3811" hidden="1">
          <a:extLst>
            <a:ext uri="{FF2B5EF4-FFF2-40B4-BE49-F238E27FC236}">
              <a16:creationId xmlns:a16="http://schemas.microsoft.com/office/drawing/2014/main" id="{00000000-0008-0000-0100-0000A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75" name="Picture 3393" hidden="1">
          <a:extLst>
            <a:ext uri="{FF2B5EF4-FFF2-40B4-BE49-F238E27FC236}">
              <a16:creationId xmlns:a16="http://schemas.microsoft.com/office/drawing/2014/main" id="{00000000-0008-0000-0100-0000A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76" name="Picture 3398" hidden="1">
          <a:extLst>
            <a:ext uri="{FF2B5EF4-FFF2-40B4-BE49-F238E27FC236}">
              <a16:creationId xmlns:a16="http://schemas.microsoft.com/office/drawing/2014/main" id="{00000000-0008-0000-0100-0000A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77" name="Picture 3793" hidden="1">
          <a:extLst>
            <a:ext uri="{FF2B5EF4-FFF2-40B4-BE49-F238E27FC236}">
              <a16:creationId xmlns:a16="http://schemas.microsoft.com/office/drawing/2014/main" id="{00000000-0008-0000-0100-0000A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78" name="Picture 3794" hidden="1">
          <a:extLst>
            <a:ext uri="{FF2B5EF4-FFF2-40B4-BE49-F238E27FC236}">
              <a16:creationId xmlns:a16="http://schemas.microsoft.com/office/drawing/2014/main" id="{00000000-0008-0000-0100-0000A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79" name="Picture 3795" hidden="1">
          <a:extLst>
            <a:ext uri="{FF2B5EF4-FFF2-40B4-BE49-F238E27FC236}">
              <a16:creationId xmlns:a16="http://schemas.microsoft.com/office/drawing/2014/main" id="{00000000-0008-0000-0100-0000A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0" name="Picture 3423" hidden="1">
          <a:extLst>
            <a:ext uri="{FF2B5EF4-FFF2-40B4-BE49-F238E27FC236}">
              <a16:creationId xmlns:a16="http://schemas.microsoft.com/office/drawing/2014/main" id="{00000000-0008-0000-0100-0000A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1" name="Picture 3428" hidden="1">
          <a:extLst>
            <a:ext uri="{FF2B5EF4-FFF2-40B4-BE49-F238E27FC236}">
              <a16:creationId xmlns:a16="http://schemas.microsoft.com/office/drawing/2014/main" id="{00000000-0008-0000-0100-0000A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2" name="Picture 3803" hidden="1">
          <a:extLst>
            <a:ext uri="{FF2B5EF4-FFF2-40B4-BE49-F238E27FC236}">
              <a16:creationId xmlns:a16="http://schemas.microsoft.com/office/drawing/2014/main" id="{00000000-0008-0000-0100-0000A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3" name="Picture 3804" hidden="1">
          <a:extLst>
            <a:ext uri="{FF2B5EF4-FFF2-40B4-BE49-F238E27FC236}">
              <a16:creationId xmlns:a16="http://schemas.microsoft.com/office/drawing/2014/main" id="{00000000-0008-0000-0100-0000A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4" name="Picture 3468" hidden="1">
          <a:extLst>
            <a:ext uri="{FF2B5EF4-FFF2-40B4-BE49-F238E27FC236}">
              <a16:creationId xmlns:a16="http://schemas.microsoft.com/office/drawing/2014/main" id="{00000000-0008-0000-0100-0000B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5" name="Picture 3814" hidden="1">
          <a:extLst>
            <a:ext uri="{FF2B5EF4-FFF2-40B4-BE49-F238E27FC236}">
              <a16:creationId xmlns:a16="http://schemas.microsoft.com/office/drawing/2014/main" id="{00000000-0008-0000-0100-0000B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6" name="Picture 3815" hidden="1">
          <a:extLst>
            <a:ext uri="{FF2B5EF4-FFF2-40B4-BE49-F238E27FC236}">
              <a16:creationId xmlns:a16="http://schemas.microsoft.com/office/drawing/2014/main" id="{00000000-0008-0000-0100-0000B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7" name="Picture 3816" hidden="1">
          <a:extLst>
            <a:ext uri="{FF2B5EF4-FFF2-40B4-BE49-F238E27FC236}">
              <a16:creationId xmlns:a16="http://schemas.microsoft.com/office/drawing/2014/main" id="{00000000-0008-0000-0100-0000B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8" name="Picture 3453" hidden="1">
          <a:extLst>
            <a:ext uri="{FF2B5EF4-FFF2-40B4-BE49-F238E27FC236}">
              <a16:creationId xmlns:a16="http://schemas.microsoft.com/office/drawing/2014/main" id="{00000000-0008-0000-0100-0000B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89" name="Picture 3458" hidden="1">
          <a:extLst>
            <a:ext uri="{FF2B5EF4-FFF2-40B4-BE49-F238E27FC236}">
              <a16:creationId xmlns:a16="http://schemas.microsoft.com/office/drawing/2014/main" id="{00000000-0008-0000-0100-0000B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0" name="Picture 3811" hidden="1">
          <a:extLst>
            <a:ext uri="{FF2B5EF4-FFF2-40B4-BE49-F238E27FC236}">
              <a16:creationId xmlns:a16="http://schemas.microsoft.com/office/drawing/2014/main" id="{00000000-0008-0000-0100-0000B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1" name="Picture 3812" hidden="1">
          <a:extLst>
            <a:ext uri="{FF2B5EF4-FFF2-40B4-BE49-F238E27FC236}">
              <a16:creationId xmlns:a16="http://schemas.microsoft.com/office/drawing/2014/main" id="{00000000-0008-0000-0100-0000B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2" name="Picture 3813" hidden="1">
          <a:extLst>
            <a:ext uri="{FF2B5EF4-FFF2-40B4-BE49-F238E27FC236}">
              <a16:creationId xmlns:a16="http://schemas.microsoft.com/office/drawing/2014/main" id="{00000000-0008-0000-0100-0000B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3" name="Picture 3453" hidden="1">
          <a:extLst>
            <a:ext uri="{FF2B5EF4-FFF2-40B4-BE49-F238E27FC236}">
              <a16:creationId xmlns:a16="http://schemas.microsoft.com/office/drawing/2014/main" id="{00000000-0008-0000-0100-0000B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4" name="Picture 3458" hidden="1">
          <a:extLst>
            <a:ext uri="{FF2B5EF4-FFF2-40B4-BE49-F238E27FC236}">
              <a16:creationId xmlns:a16="http://schemas.microsoft.com/office/drawing/2014/main" id="{00000000-0008-0000-0100-0000B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5" name="Picture 3811" hidden="1">
          <a:extLst>
            <a:ext uri="{FF2B5EF4-FFF2-40B4-BE49-F238E27FC236}">
              <a16:creationId xmlns:a16="http://schemas.microsoft.com/office/drawing/2014/main" id="{00000000-0008-0000-0100-0000B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6" name="Picture 3812" hidden="1">
          <a:extLst>
            <a:ext uri="{FF2B5EF4-FFF2-40B4-BE49-F238E27FC236}">
              <a16:creationId xmlns:a16="http://schemas.microsoft.com/office/drawing/2014/main" id="{00000000-0008-0000-0100-0000B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7" name="Picture 3813" hidden="1">
          <a:extLst>
            <a:ext uri="{FF2B5EF4-FFF2-40B4-BE49-F238E27FC236}">
              <a16:creationId xmlns:a16="http://schemas.microsoft.com/office/drawing/2014/main" id="{00000000-0008-0000-0100-0000B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8" name="Picture 3453" hidden="1">
          <a:extLst>
            <a:ext uri="{FF2B5EF4-FFF2-40B4-BE49-F238E27FC236}">
              <a16:creationId xmlns:a16="http://schemas.microsoft.com/office/drawing/2014/main" id="{00000000-0008-0000-0100-0000B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799" name="Picture 3458" hidden="1">
          <a:extLst>
            <a:ext uri="{FF2B5EF4-FFF2-40B4-BE49-F238E27FC236}">
              <a16:creationId xmlns:a16="http://schemas.microsoft.com/office/drawing/2014/main" id="{00000000-0008-0000-0100-0000B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0" name="Picture 3811" hidden="1">
          <a:extLst>
            <a:ext uri="{FF2B5EF4-FFF2-40B4-BE49-F238E27FC236}">
              <a16:creationId xmlns:a16="http://schemas.microsoft.com/office/drawing/2014/main" id="{00000000-0008-0000-0100-0000C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1" name="Picture 3812" hidden="1">
          <a:extLst>
            <a:ext uri="{FF2B5EF4-FFF2-40B4-BE49-F238E27FC236}">
              <a16:creationId xmlns:a16="http://schemas.microsoft.com/office/drawing/2014/main" id="{00000000-0008-0000-0100-0000C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2" name="Picture 3813" hidden="1">
          <a:extLst>
            <a:ext uri="{FF2B5EF4-FFF2-40B4-BE49-F238E27FC236}">
              <a16:creationId xmlns:a16="http://schemas.microsoft.com/office/drawing/2014/main" id="{00000000-0008-0000-0100-0000C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3" name="Picture 3453" hidden="1">
          <a:extLst>
            <a:ext uri="{FF2B5EF4-FFF2-40B4-BE49-F238E27FC236}">
              <a16:creationId xmlns:a16="http://schemas.microsoft.com/office/drawing/2014/main" id="{00000000-0008-0000-0100-0000C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4" name="Picture 3458" hidden="1">
          <a:extLst>
            <a:ext uri="{FF2B5EF4-FFF2-40B4-BE49-F238E27FC236}">
              <a16:creationId xmlns:a16="http://schemas.microsoft.com/office/drawing/2014/main" id="{00000000-0008-0000-0100-0000C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5" name="Picture 3811" hidden="1">
          <a:extLst>
            <a:ext uri="{FF2B5EF4-FFF2-40B4-BE49-F238E27FC236}">
              <a16:creationId xmlns:a16="http://schemas.microsoft.com/office/drawing/2014/main" id="{00000000-0008-0000-0100-0000C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6" name="Picture 3812" hidden="1">
          <a:extLst>
            <a:ext uri="{FF2B5EF4-FFF2-40B4-BE49-F238E27FC236}">
              <a16:creationId xmlns:a16="http://schemas.microsoft.com/office/drawing/2014/main" id="{00000000-0008-0000-0100-0000C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7" name="Picture 3453" hidden="1">
          <a:extLst>
            <a:ext uri="{FF2B5EF4-FFF2-40B4-BE49-F238E27FC236}">
              <a16:creationId xmlns:a16="http://schemas.microsoft.com/office/drawing/2014/main" id="{00000000-0008-0000-0100-0000C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8" name="Picture 3458" hidden="1">
          <a:extLst>
            <a:ext uri="{FF2B5EF4-FFF2-40B4-BE49-F238E27FC236}">
              <a16:creationId xmlns:a16="http://schemas.microsoft.com/office/drawing/2014/main" id="{00000000-0008-0000-0100-0000C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09" name="Picture 3812" hidden="1">
          <a:extLst>
            <a:ext uri="{FF2B5EF4-FFF2-40B4-BE49-F238E27FC236}">
              <a16:creationId xmlns:a16="http://schemas.microsoft.com/office/drawing/2014/main" id="{00000000-0008-0000-0100-0000C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10" name="Picture 3813" hidden="1">
          <a:extLst>
            <a:ext uri="{FF2B5EF4-FFF2-40B4-BE49-F238E27FC236}">
              <a16:creationId xmlns:a16="http://schemas.microsoft.com/office/drawing/2014/main" id="{00000000-0008-0000-0100-0000C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11" name="Picture 3383" hidden="1">
          <a:extLst>
            <a:ext uri="{FF2B5EF4-FFF2-40B4-BE49-F238E27FC236}">
              <a16:creationId xmlns:a16="http://schemas.microsoft.com/office/drawing/2014/main" id="{00000000-0008-0000-0100-0000C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12" name="Picture 3388" hidden="1">
          <a:extLst>
            <a:ext uri="{FF2B5EF4-FFF2-40B4-BE49-F238E27FC236}">
              <a16:creationId xmlns:a16="http://schemas.microsoft.com/office/drawing/2014/main" id="{00000000-0008-0000-0100-0000C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13" name="Picture 3790" hidden="1">
          <a:extLst>
            <a:ext uri="{FF2B5EF4-FFF2-40B4-BE49-F238E27FC236}">
              <a16:creationId xmlns:a16="http://schemas.microsoft.com/office/drawing/2014/main" id="{00000000-0008-0000-0100-0000C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1814" name="Picture 3791" hidden="1">
          <a:extLst>
            <a:ext uri="{FF2B5EF4-FFF2-40B4-BE49-F238E27FC236}">
              <a16:creationId xmlns:a16="http://schemas.microsoft.com/office/drawing/2014/main" id="{00000000-0008-0000-0100-0000C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15" name="Picture 3393" hidden="1">
          <a:extLst>
            <a:ext uri="{FF2B5EF4-FFF2-40B4-BE49-F238E27FC236}">
              <a16:creationId xmlns:a16="http://schemas.microsoft.com/office/drawing/2014/main" id="{00000000-0008-0000-0100-0000C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16" name="Picture 3398" hidden="1">
          <a:extLst>
            <a:ext uri="{FF2B5EF4-FFF2-40B4-BE49-F238E27FC236}">
              <a16:creationId xmlns:a16="http://schemas.microsoft.com/office/drawing/2014/main" id="{00000000-0008-0000-0100-0000D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17" name="Picture 3793" hidden="1">
          <a:extLst>
            <a:ext uri="{FF2B5EF4-FFF2-40B4-BE49-F238E27FC236}">
              <a16:creationId xmlns:a16="http://schemas.microsoft.com/office/drawing/2014/main" id="{00000000-0008-0000-0100-0000D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18" name="Picture 3794" hidden="1">
          <a:extLst>
            <a:ext uri="{FF2B5EF4-FFF2-40B4-BE49-F238E27FC236}">
              <a16:creationId xmlns:a16="http://schemas.microsoft.com/office/drawing/2014/main" id="{00000000-0008-0000-0100-0000D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19" name="Picture 3795" hidden="1">
          <a:extLst>
            <a:ext uri="{FF2B5EF4-FFF2-40B4-BE49-F238E27FC236}">
              <a16:creationId xmlns:a16="http://schemas.microsoft.com/office/drawing/2014/main" id="{00000000-0008-0000-0100-0000D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0" name="Picture 3423" hidden="1">
          <a:extLst>
            <a:ext uri="{FF2B5EF4-FFF2-40B4-BE49-F238E27FC236}">
              <a16:creationId xmlns:a16="http://schemas.microsoft.com/office/drawing/2014/main" id="{00000000-0008-0000-0100-0000D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1" name="Picture 3428" hidden="1">
          <a:extLst>
            <a:ext uri="{FF2B5EF4-FFF2-40B4-BE49-F238E27FC236}">
              <a16:creationId xmlns:a16="http://schemas.microsoft.com/office/drawing/2014/main" id="{00000000-0008-0000-0100-0000D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2" name="Picture 3802" hidden="1">
          <a:extLst>
            <a:ext uri="{FF2B5EF4-FFF2-40B4-BE49-F238E27FC236}">
              <a16:creationId xmlns:a16="http://schemas.microsoft.com/office/drawing/2014/main" id="{00000000-0008-0000-0100-0000D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3" name="Picture 3803" hidden="1">
          <a:extLst>
            <a:ext uri="{FF2B5EF4-FFF2-40B4-BE49-F238E27FC236}">
              <a16:creationId xmlns:a16="http://schemas.microsoft.com/office/drawing/2014/main" id="{00000000-0008-0000-0100-0000D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4" name="Picture 3804" hidden="1">
          <a:extLst>
            <a:ext uri="{FF2B5EF4-FFF2-40B4-BE49-F238E27FC236}">
              <a16:creationId xmlns:a16="http://schemas.microsoft.com/office/drawing/2014/main" id="{00000000-0008-0000-0100-0000D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5" name="Picture 3463" hidden="1">
          <a:extLst>
            <a:ext uri="{FF2B5EF4-FFF2-40B4-BE49-F238E27FC236}">
              <a16:creationId xmlns:a16="http://schemas.microsoft.com/office/drawing/2014/main" id="{00000000-0008-0000-0100-0000D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6" name="Picture 3468" hidden="1">
          <a:extLst>
            <a:ext uri="{FF2B5EF4-FFF2-40B4-BE49-F238E27FC236}">
              <a16:creationId xmlns:a16="http://schemas.microsoft.com/office/drawing/2014/main" id="{00000000-0008-0000-0100-0000D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7" name="Picture 3814" hidden="1">
          <a:extLst>
            <a:ext uri="{FF2B5EF4-FFF2-40B4-BE49-F238E27FC236}">
              <a16:creationId xmlns:a16="http://schemas.microsoft.com/office/drawing/2014/main" id="{00000000-0008-0000-0100-0000D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8" name="Picture 3815" hidden="1">
          <a:extLst>
            <a:ext uri="{FF2B5EF4-FFF2-40B4-BE49-F238E27FC236}">
              <a16:creationId xmlns:a16="http://schemas.microsoft.com/office/drawing/2014/main" id="{00000000-0008-0000-0100-0000D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29" name="Picture 3816" hidden="1">
          <a:extLst>
            <a:ext uri="{FF2B5EF4-FFF2-40B4-BE49-F238E27FC236}">
              <a16:creationId xmlns:a16="http://schemas.microsoft.com/office/drawing/2014/main" id="{00000000-0008-0000-0100-0000D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0" name="Picture 3453" hidden="1">
          <a:extLst>
            <a:ext uri="{FF2B5EF4-FFF2-40B4-BE49-F238E27FC236}">
              <a16:creationId xmlns:a16="http://schemas.microsoft.com/office/drawing/2014/main" id="{00000000-0008-0000-0100-0000D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1" name="Picture 3458" hidden="1">
          <a:extLst>
            <a:ext uri="{FF2B5EF4-FFF2-40B4-BE49-F238E27FC236}">
              <a16:creationId xmlns:a16="http://schemas.microsoft.com/office/drawing/2014/main" id="{00000000-0008-0000-0100-0000D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2" name="Picture 3811" hidden="1">
          <a:extLst>
            <a:ext uri="{FF2B5EF4-FFF2-40B4-BE49-F238E27FC236}">
              <a16:creationId xmlns:a16="http://schemas.microsoft.com/office/drawing/2014/main" id="{00000000-0008-0000-0100-0000E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3" name="Picture 3812" hidden="1">
          <a:extLst>
            <a:ext uri="{FF2B5EF4-FFF2-40B4-BE49-F238E27FC236}">
              <a16:creationId xmlns:a16="http://schemas.microsoft.com/office/drawing/2014/main" id="{00000000-0008-0000-0100-0000E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4" name="Picture 3813" hidden="1">
          <a:extLst>
            <a:ext uri="{FF2B5EF4-FFF2-40B4-BE49-F238E27FC236}">
              <a16:creationId xmlns:a16="http://schemas.microsoft.com/office/drawing/2014/main" id="{00000000-0008-0000-0100-0000E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5" name="Picture 3453" hidden="1">
          <a:extLst>
            <a:ext uri="{FF2B5EF4-FFF2-40B4-BE49-F238E27FC236}">
              <a16:creationId xmlns:a16="http://schemas.microsoft.com/office/drawing/2014/main" id="{00000000-0008-0000-0100-0000E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6" name="Picture 3811" hidden="1">
          <a:extLst>
            <a:ext uri="{FF2B5EF4-FFF2-40B4-BE49-F238E27FC236}">
              <a16:creationId xmlns:a16="http://schemas.microsoft.com/office/drawing/2014/main" id="{00000000-0008-0000-0100-0000E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7" name="Picture 3812" hidden="1">
          <a:extLst>
            <a:ext uri="{FF2B5EF4-FFF2-40B4-BE49-F238E27FC236}">
              <a16:creationId xmlns:a16="http://schemas.microsoft.com/office/drawing/2014/main" id="{00000000-0008-0000-0100-0000E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8" name="Picture 3813" hidden="1">
          <a:extLst>
            <a:ext uri="{FF2B5EF4-FFF2-40B4-BE49-F238E27FC236}">
              <a16:creationId xmlns:a16="http://schemas.microsoft.com/office/drawing/2014/main" id="{00000000-0008-0000-0100-0000E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39" name="Picture 3453" hidden="1">
          <a:extLst>
            <a:ext uri="{FF2B5EF4-FFF2-40B4-BE49-F238E27FC236}">
              <a16:creationId xmlns:a16="http://schemas.microsoft.com/office/drawing/2014/main" id="{00000000-0008-0000-0100-0000E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0" name="Picture 3458" hidden="1">
          <a:extLst>
            <a:ext uri="{FF2B5EF4-FFF2-40B4-BE49-F238E27FC236}">
              <a16:creationId xmlns:a16="http://schemas.microsoft.com/office/drawing/2014/main" id="{00000000-0008-0000-0100-0000E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1" name="Picture 3811" hidden="1">
          <a:extLst>
            <a:ext uri="{FF2B5EF4-FFF2-40B4-BE49-F238E27FC236}">
              <a16:creationId xmlns:a16="http://schemas.microsoft.com/office/drawing/2014/main" id="{00000000-0008-0000-0100-0000E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2" name="Picture 3812" hidden="1">
          <a:extLst>
            <a:ext uri="{FF2B5EF4-FFF2-40B4-BE49-F238E27FC236}">
              <a16:creationId xmlns:a16="http://schemas.microsoft.com/office/drawing/2014/main" id="{00000000-0008-0000-0100-0000E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3" name="Picture 3813" hidden="1">
          <a:extLst>
            <a:ext uri="{FF2B5EF4-FFF2-40B4-BE49-F238E27FC236}">
              <a16:creationId xmlns:a16="http://schemas.microsoft.com/office/drawing/2014/main" id="{00000000-0008-0000-0100-0000E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4" name="Picture 3453" hidden="1">
          <a:extLst>
            <a:ext uri="{FF2B5EF4-FFF2-40B4-BE49-F238E27FC236}">
              <a16:creationId xmlns:a16="http://schemas.microsoft.com/office/drawing/2014/main" id="{00000000-0008-0000-0100-0000E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5" name="Picture 3458" hidden="1">
          <a:extLst>
            <a:ext uri="{FF2B5EF4-FFF2-40B4-BE49-F238E27FC236}">
              <a16:creationId xmlns:a16="http://schemas.microsoft.com/office/drawing/2014/main" id="{00000000-0008-0000-0100-0000E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6" name="Picture 3811" hidden="1">
          <a:extLst>
            <a:ext uri="{FF2B5EF4-FFF2-40B4-BE49-F238E27FC236}">
              <a16:creationId xmlns:a16="http://schemas.microsoft.com/office/drawing/2014/main" id="{00000000-0008-0000-0100-0000E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7" name="Picture 3812" hidden="1">
          <a:extLst>
            <a:ext uri="{FF2B5EF4-FFF2-40B4-BE49-F238E27FC236}">
              <a16:creationId xmlns:a16="http://schemas.microsoft.com/office/drawing/2014/main" id="{00000000-0008-0000-0100-0000E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8" name="Picture 3813" hidden="1">
          <a:extLst>
            <a:ext uri="{FF2B5EF4-FFF2-40B4-BE49-F238E27FC236}">
              <a16:creationId xmlns:a16="http://schemas.microsoft.com/office/drawing/2014/main" id="{00000000-0008-0000-0100-0000F0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49" name="Picture 3453" hidden="1">
          <a:extLst>
            <a:ext uri="{FF2B5EF4-FFF2-40B4-BE49-F238E27FC236}">
              <a16:creationId xmlns:a16="http://schemas.microsoft.com/office/drawing/2014/main" id="{00000000-0008-0000-0100-0000F1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50" name="Picture 3458" hidden="1">
          <a:extLst>
            <a:ext uri="{FF2B5EF4-FFF2-40B4-BE49-F238E27FC236}">
              <a16:creationId xmlns:a16="http://schemas.microsoft.com/office/drawing/2014/main" id="{00000000-0008-0000-0100-0000F2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1851" name="Picture 3811" hidden="1">
          <a:extLst>
            <a:ext uri="{FF2B5EF4-FFF2-40B4-BE49-F238E27FC236}">
              <a16:creationId xmlns:a16="http://schemas.microsoft.com/office/drawing/2014/main" id="{00000000-0008-0000-0100-0000F3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52" name="Picture 3393" hidden="1">
          <a:extLst>
            <a:ext uri="{FF2B5EF4-FFF2-40B4-BE49-F238E27FC236}">
              <a16:creationId xmlns:a16="http://schemas.microsoft.com/office/drawing/2014/main" id="{00000000-0008-0000-0100-0000F4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53" name="Picture 3398" hidden="1">
          <a:extLst>
            <a:ext uri="{FF2B5EF4-FFF2-40B4-BE49-F238E27FC236}">
              <a16:creationId xmlns:a16="http://schemas.microsoft.com/office/drawing/2014/main" id="{00000000-0008-0000-0100-0000F5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54" name="Picture 3793" hidden="1">
          <a:extLst>
            <a:ext uri="{FF2B5EF4-FFF2-40B4-BE49-F238E27FC236}">
              <a16:creationId xmlns:a16="http://schemas.microsoft.com/office/drawing/2014/main" id="{00000000-0008-0000-0100-0000F6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55" name="Picture 3794" hidden="1">
          <a:extLst>
            <a:ext uri="{FF2B5EF4-FFF2-40B4-BE49-F238E27FC236}">
              <a16:creationId xmlns:a16="http://schemas.microsoft.com/office/drawing/2014/main" id="{00000000-0008-0000-0100-0000F7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56" name="Picture 3795" hidden="1">
          <a:extLst>
            <a:ext uri="{FF2B5EF4-FFF2-40B4-BE49-F238E27FC236}">
              <a16:creationId xmlns:a16="http://schemas.microsoft.com/office/drawing/2014/main" id="{00000000-0008-0000-0100-0000F8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57" name="Picture 3423" hidden="1">
          <a:extLst>
            <a:ext uri="{FF2B5EF4-FFF2-40B4-BE49-F238E27FC236}">
              <a16:creationId xmlns:a16="http://schemas.microsoft.com/office/drawing/2014/main" id="{00000000-0008-0000-0100-0000F9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58" name="Picture 3428" hidden="1">
          <a:extLst>
            <a:ext uri="{FF2B5EF4-FFF2-40B4-BE49-F238E27FC236}">
              <a16:creationId xmlns:a16="http://schemas.microsoft.com/office/drawing/2014/main" id="{00000000-0008-0000-0100-0000FA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59" name="Picture 3802" hidden="1">
          <a:extLst>
            <a:ext uri="{FF2B5EF4-FFF2-40B4-BE49-F238E27FC236}">
              <a16:creationId xmlns:a16="http://schemas.microsoft.com/office/drawing/2014/main" id="{00000000-0008-0000-0100-0000FB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0" name="Picture 3803" hidden="1">
          <a:extLst>
            <a:ext uri="{FF2B5EF4-FFF2-40B4-BE49-F238E27FC236}">
              <a16:creationId xmlns:a16="http://schemas.microsoft.com/office/drawing/2014/main" id="{00000000-0008-0000-0100-0000FC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1" name="Picture 3804" hidden="1">
          <a:extLst>
            <a:ext uri="{FF2B5EF4-FFF2-40B4-BE49-F238E27FC236}">
              <a16:creationId xmlns:a16="http://schemas.microsoft.com/office/drawing/2014/main" id="{00000000-0008-0000-0100-0000FD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2" name="Picture 3463" hidden="1">
          <a:extLst>
            <a:ext uri="{FF2B5EF4-FFF2-40B4-BE49-F238E27FC236}">
              <a16:creationId xmlns:a16="http://schemas.microsoft.com/office/drawing/2014/main" id="{00000000-0008-0000-0100-0000FE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3" name="Picture 3468" hidden="1">
          <a:extLst>
            <a:ext uri="{FF2B5EF4-FFF2-40B4-BE49-F238E27FC236}">
              <a16:creationId xmlns:a16="http://schemas.microsoft.com/office/drawing/2014/main" id="{00000000-0008-0000-0100-0000FF06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4" name="Picture 3814" hidden="1">
          <a:extLst>
            <a:ext uri="{FF2B5EF4-FFF2-40B4-BE49-F238E27FC236}">
              <a16:creationId xmlns:a16="http://schemas.microsoft.com/office/drawing/2014/main" id="{00000000-0008-0000-0100-00000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5" name="Picture 3815" hidden="1">
          <a:extLst>
            <a:ext uri="{FF2B5EF4-FFF2-40B4-BE49-F238E27FC236}">
              <a16:creationId xmlns:a16="http://schemas.microsoft.com/office/drawing/2014/main" id="{00000000-0008-0000-0100-00000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6" name="Picture 3816" hidden="1">
          <a:extLst>
            <a:ext uri="{FF2B5EF4-FFF2-40B4-BE49-F238E27FC236}">
              <a16:creationId xmlns:a16="http://schemas.microsoft.com/office/drawing/2014/main" id="{00000000-0008-0000-0100-00000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7" name="Picture 3453" hidden="1">
          <a:extLst>
            <a:ext uri="{FF2B5EF4-FFF2-40B4-BE49-F238E27FC236}">
              <a16:creationId xmlns:a16="http://schemas.microsoft.com/office/drawing/2014/main" id="{00000000-0008-0000-0100-00000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8" name="Picture 3458" hidden="1">
          <a:extLst>
            <a:ext uri="{FF2B5EF4-FFF2-40B4-BE49-F238E27FC236}">
              <a16:creationId xmlns:a16="http://schemas.microsoft.com/office/drawing/2014/main" id="{00000000-0008-0000-0100-00000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69" name="Picture 3811" hidden="1">
          <a:extLst>
            <a:ext uri="{FF2B5EF4-FFF2-40B4-BE49-F238E27FC236}">
              <a16:creationId xmlns:a16="http://schemas.microsoft.com/office/drawing/2014/main" id="{00000000-0008-0000-0100-00000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0" name="Picture 3812" hidden="1">
          <a:extLst>
            <a:ext uri="{FF2B5EF4-FFF2-40B4-BE49-F238E27FC236}">
              <a16:creationId xmlns:a16="http://schemas.microsoft.com/office/drawing/2014/main" id="{00000000-0008-0000-0100-00000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1" name="Picture 3813" hidden="1">
          <a:extLst>
            <a:ext uri="{FF2B5EF4-FFF2-40B4-BE49-F238E27FC236}">
              <a16:creationId xmlns:a16="http://schemas.microsoft.com/office/drawing/2014/main" id="{00000000-0008-0000-0100-00000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2" name="Picture 3453" hidden="1">
          <a:extLst>
            <a:ext uri="{FF2B5EF4-FFF2-40B4-BE49-F238E27FC236}">
              <a16:creationId xmlns:a16="http://schemas.microsoft.com/office/drawing/2014/main" id="{00000000-0008-0000-0100-00000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3" name="Picture 3458" hidden="1">
          <a:extLst>
            <a:ext uri="{FF2B5EF4-FFF2-40B4-BE49-F238E27FC236}">
              <a16:creationId xmlns:a16="http://schemas.microsoft.com/office/drawing/2014/main" id="{00000000-0008-0000-0100-00000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4" name="Picture 3393" hidden="1">
          <a:extLst>
            <a:ext uri="{FF2B5EF4-FFF2-40B4-BE49-F238E27FC236}">
              <a16:creationId xmlns:a16="http://schemas.microsoft.com/office/drawing/2014/main" id="{00000000-0008-0000-0100-00000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5" name="Picture 3398" hidden="1">
          <a:extLst>
            <a:ext uri="{FF2B5EF4-FFF2-40B4-BE49-F238E27FC236}">
              <a16:creationId xmlns:a16="http://schemas.microsoft.com/office/drawing/2014/main" id="{00000000-0008-0000-0100-00000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6" name="Picture 3793" hidden="1">
          <a:extLst>
            <a:ext uri="{FF2B5EF4-FFF2-40B4-BE49-F238E27FC236}">
              <a16:creationId xmlns:a16="http://schemas.microsoft.com/office/drawing/2014/main" id="{00000000-0008-0000-0100-00000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7" name="Picture 3794" hidden="1">
          <a:extLst>
            <a:ext uri="{FF2B5EF4-FFF2-40B4-BE49-F238E27FC236}">
              <a16:creationId xmlns:a16="http://schemas.microsoft.com/office/drawing/2014/main" id="{00000000-0008-0000-0100-00000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8" name="Picture 3795" hidden="1">
          <a:extLst>
            <a:ext uri="{FF2B5EF4-FFF2-40B4-BE49-F238E27FC236}">
              <a16:creationId xmlns:a16="http://schemas.microsoft.com/office/drawing/2014/main" id="{00000000-0008-0000-0100-00000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79" name="Picture 3423" hidden="1">
          <a:extLst>
            <a:ext uri="{FF2B5EF4-FFF2-40B4-BE49-F238E27FC236}">
              <a16:creationId xmlns:a16="http://schemas.microsoft.com/office/drawing/2014/main" id="{00000000-0008-0000-0100-00000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0" name="Picture 3428" hidden="1">
          <a:extLst>
            <a:ext uri="{FF2B5EF4-FFF2-40B4-BE49-F238E27FC236}">
              <a16:creationId xmlns:a16="http://schemas.microsoft.com/office/drawing/2014/main" id="{00000000-0008-0000-0100-00001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1" name="Picture 3802" hidden="1">
          <a:extLst>
            <a:ext uri="{FF2B5EF4-FFF2-40B4-BE49-F238E27FC236}">
              <a16:creationId xmlns:a16="http://schemas.microsoft.com/office/drawing/2014/main" id="{00000000-0008-0000-0100-00001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2" name="Picture 3803" hidden="1">
          <a:extLst>
            <a:ext uri="{FF2B5EF4-FFF2-40B4-BE49-F238E27FC236}">
              <a16:creationId xmlns:a16="http://schemas.microsoft.com/office/drawing/2014/main" id="{00000000-0008-0000-0100-00001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3" name="Picture 3804" hidden="1">
          <a:extLst>
            <a:ext uri="{FF2B5EF4-FFF2-40B4-BE49-F238E27FC236}">
              <a16:creationId xmlns:a16="http://schemas.microsoft.com/office/drawing/2014/main" id="{00000000-0008-0000-0100-00001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4" name="Picture 3463" hidden="1">
          <a:extLst>
            <a:ext uri="{FF2B5EF4-FFF2-40B4-BE49-F238E27FC236}">
              <a16:creationId xmlns:a16="http://schemas.microsoft.com/office/drawing/2014/main" id="{00000000-0008-0000-0100-00001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5" name="Picture 3468" hidden="1">
          <a:extLst>
            <a:ext uri="{FF2B5EF4-FFF2-40B4-BE49-F238E27FC236}">
              <a16:creationId xmlns:a16="http://schemas.microsoft.com/office/drawing/2014/main" id="{00000000-0008-0000-0100-00001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6" name="Picture 3814" hidden="1">
          <a:extLst>
            <a:ext uri="{FF2B5EF4-FFF2-40B4-BE49-F238E27FC236}">
              <a16:creationId xmlns:a16="http://schemas.microsoft.com/office/drawing/2014/main" id="{00000000-0008-0000-0100-00001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7" name="Picture 3815" hidden="1">
          <a:extLst>
            <a:ext uri="{FF2B5EF4-FFF2-40B4-BE49-F238E27FC236}">
              <a16:creationId xmlns:a16="http://schemas.microsoft.com/office/drawing/2014/main" id="{00000000-0008-0000-0100-00001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8" name="Picture 3816" hidden="1">
          <a:extLst>
            <a:ext uri="{FF2B5EF4-FFF2-40B4-BE49-F238E27FC236}">
              <a16:creationId xmlns:a16="http://schemas.microsoft.com/office/drawing/2014/main" id="{00000000-0008-0000-0100-00001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89" name="Picture 3453" hidden="1">
          <a:extLst>
            <a:ext uri="{FF2B5EF4-FFF2-40B4-BE49-F238E27FC236}">
              <a16:creationId xmlns:a16="http://schemas.microsoft.com/office/drawing/2014/main" id="{00000000-0008-0000-0100-00001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0" name="Picture 3458" hidden="1">
          <a:extLst>
            <a:ext uri="{FF2B5EF4-FFF2-40B4-BE49-F238E27FC236}">
              <a16:creationId xmlns:a16="http://schemas.microsoft.com/office/drawing/2014/main" id="{00000000-0008-0000-0100-00001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1" name="Picture 3811" hidden="1">
          <a:extLst>
            <a:ext uri="{FF2B5EF4-FFF2-40B4-BE49-F238E27FC236}">
              <a16:creationId xmlns:a16="http://schemas.microsoft.com/office/drawing/2014/main" id="{00000000-0008-0000-0100-00001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2" name="Picture 3812" hidden="1">
          <a:extLst>
            <a:ext uri="{FF2B5EF4-FFF2-40B4-BE49-F238E27FC236}">
              <a16:creationId xmlns:a16="http://schemas.microsoft.com/office/drawing/2014/main" id="{00000000-0008-0000-0100-00001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3" name="Picture 3813" hidden="1">
          <a:extLst>
            <a:ext uri="{FF2B5EF4-FFF2-40B4-BE49-F238E27FC236}">
              <a16:creationId xmlns:a16="http://schemas.microsoft.com/office/drawing/2014/main" id="{00000000-0008-0000-0100-00001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4" name="Picture 3453" hidden="1">
          <a:extLst>
            <a:ext uri="{FF2B5EF4-FFF2-40B4-BE49-F238E27FC236}">
              <a16:creationId xmlns:a16="http://schemas.microsoft.com/office/drawing/2014/main" id="{00000000-0008-0000-0100-00001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5" name="Picture 3458" hidden="1">
          <a:extLst>
            <a:ext uri="{FF2B5EF4-FFF2-40B4-BE49-F238E27FC236}">
              <a16:creationId xmlns:a16="http://schemas.microsoft.com/office/drawing/2014/main" id="{00000000-0008-0000-0100-00001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6" name="Picture 3811" hidden="1">
          <a:extLst>
            <a:ext uri="{FF2B5EF4-FFF2-40B4-BE49-F238E27FC236}">
              <a16:creationId xmlns:a16="http://schemas.microsoft.com/office/drawing/2014/main" id="{00000000-0008-0000-0100-00002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7" name="Picture 3812" hidden="1">
          <a:extLst>
            <a:ext uri="{FF2B5EF4-FFF2-40B4-BE49-F238E27FC236}">
              <a16:creationId xmlns:a16="http://schemas.microsoft.com/office/drawing/2014/main" id="{00000000-0008-0000-0100-00002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8" name="Picture 3813" hidden="1">
          <a:extLst>
            <a:ext uri="{FF2B5EF4-FFF2-40B4-BE49-F238E27FC236}">
              <a16:creationId xmlns:a16="http://schemas.microsoft.com/office/drawing/2014/main" id="{00000000-0008-0000-0100-00002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899" name="Picture 3453" hidden="1">
          <a:extLst>
            <a:ext uri="{FF2B5EF4-FFF2-40B4-BE49-F238E27FC236}">
              <a16:creationId xmlns:a16="http://schemas.microsoft.com/office/drawing/2014/main" id="{00000000-0008-0000-0100-00002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0" name="Picture 3458" hidden="1">
          <a:extLst>
            <a:ext uri="{FF2B5EF4-FFF2-40B4-BE49-F238E27FC236}">
              <a16:creationId xmlns:a16="http://schemas.microsoft.com/office/drawing/2014/main" id="{00000000-0008-0000-0100-00002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1" name="Picture 3811" hidden="1">
          <a:extLst>
            <a:ext uri="{FF2B5EF4-FFF2-40B4-BE49-F238E27FC236}">
              <a16:creationId xmlns:a16="http://schemas.microsoft.com/office/drawing/2014/main" id="{00000000-0008-0000-0100-00002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2" name="Picture 3812" hidden="1">
          <a:extLst>
            <a:ext uri="{FF2B5EF4-FFF2-40B4-BE49-F238E27FC236}">
              <a16:creationId xmlns:a16="http://schemas.microsoft.com/office/drawing/2014/main" id="{00000000-0008-0000-0100-00002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3" name="Picture 3813" hidden="1">
          <a:extLst>
            <a:ext uri="{FF2B5EF4-FFF2-40B4-BE49-F238E27FC236}">
              <a16:creationId xmlns:a16="http://schemas.microsoft.com/office/drawing/2014/main" id="{00000000-0008-0000-0100-00002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4" name="Picture 3453" hidden="1">
          <a:extLst>
            <a:ext uri="{FF2B5EF4-FFF2-40B4-BE49-F238E27FC236}">
              <a16:creationId xmlns:a16="http://schemas.microsoft.com/office/drawing/2014/main" id="{00000000-0008-0000-0100-00002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5" name="Picture 3458" hidden="1">
          <a:extLst>
            <a:ext uri="{FF2B5EF4-FFF2-40B4-BE49-F238E27FC236}">
              <a16:creationId xmlns:a16="http://schemas.microsoft.com/office/drawing/2014/main" id="{00000000-0008-0000-0100-00002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6" name="Picture 3811" hidden="1">
          <a:extLst>
            <a:ext uri="{FF2B5EF4-FFF2-40B4-BE49-F238E27FC236}">
              <a16:creationId xmlns:a16="http://schemas.microsoft.com/office/drawing/2014/main" id="{00000000-0008-0000-0100-00002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7" name="Picture 3812" hidden="1">
          <a:extLst>
            <a:ext uri="{FF2B5EF4-FFF2-40B4-BE49-F238E27FC236}">
              <a16:creationId xmlns:a16="http://schemas.microsoft.com/office/drawing/2014/main" id="{00000000-0008-0000-0100-00002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8" name="Picture 3813" hidden="1">
          <a:extLst>
            <a:ext uri="{FF2B5EF4-FFF2-40B4-BE49-F238E27FC236}">
              <a16:creationId xmlns:a16="http://schemas.microsoft.com/office/drawing/2014/main" id="{00000000-0008-0000-0100-00002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09" name="Picture 3453" hidden="1">
          <a:extLst>
            <a:ext uri="{FF2B5EF4-FFF2-40B4-BE49-F238E27FC236}">
              <a16:creationId xmlns:a16="http://schemas.microsoft.com/office/drawing/2014/main" id="{00000000-0008-0000-0100-00002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0" name="Picture 3458" hidden="1">
          <a:extLst>
            <a:ext uri="{FF2B5EF4-FFF2-40B4-BE49-F238E27FC236}">
              <a16:creationId xmlns:a16="http://schemas.microsoft.com/office/drawing/2014/main" id="{00000000-0008-0000-0100-00002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1" name="Picture 3811" hidden="1">
          <a:extLst>
            <a:ext uri="{FF2B5EF4-FFF2-40B4-BE49-F238E27FC236}">
              <a16:creationId xmlns:a16="http://schemas.microsoft.com/office/drawing/2014/main" id="{00000000-0008-0000-0100-00002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2" name="Picture 3812" hidden="1">
          <a:extLst>
            <a:ext uri="{FF2B5EF4-FFF2-40B4-BE49-F238E27FC236}">
              <a16:creationId xmlns:a16="http://schemas.microsoft.com/office/drawing/2014/main" id="{00000000-0008-0000-0100-00003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3" name="Picture 3813" hidden="1">
          <a:extLst>
            <a:ext uri="{FF2B5EF4-FFF2-40B4-BE49-F238E27FC236}">
              <a16:creationId xmlns:a16="http://schemas.microsoft.com/office/drawing/2014/main" id="{00000000-0008-0000-0100-00003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4" name="Picture 3383" hidden="1">
          <a:extLst>
            <a:ext uri="{FF2B5EF4-FFF2-40B4-BE49-F238E27FC236}">
              <a16:creationId xmlns:a16="http://schemas.microsoft.com/office/drawing/2014/main" id="{00000000-0008-0000-0100-00003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5" name="Picture 3388" hidden="1">
          <a:extLst>
            <a:ext uri="{FF2B5EF4-FFF2-40B4-BE49-F238E27FC236}">
              <a16:creationId xmlns:a16="http://schemas.microsoft.com/office/drawing/2014/main" id="{00000000-0008-0000-0100-00003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6" name="Picture 3790" hidden="1">
          <a:extLst>
            <a:ext uri="{FF2B5EF4-FFF2-40B4-BE49-F238E27FC236}">
              <a16:creationId xmlns:a16="http://schemas.microsoft.com/office/drawing/2014/main" id="{00000000-0008-0000-0100-00003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7" name="Picture 3791" hidden="1">
          <a:extLst>
            <a:ext uri="{FF2B5EF4-FFF2-40B4-BE49-F238E27FC236}">
              <a16:creationId xmlns:a16="http://schemas.microsoft.com/office/drawing/2014/main" id="{00000000-0008-0000-0100-00003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8" name="Picture 3393" hidden="1">
          <a:extLst>
            <a:ext uri="{FF2B5EF4-FFF2-40B4-BE49-F238E27FC236}">
              <a16:creationId xmlns:a16="http://schemas.microsoft.com/office/drawing/2014/main" id="{00000000-0008-0000-0100-00003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19" name="Picture 3398" hidden="1">
          <a:extLst>
            <a:ext uri="{FF2B5EF4-FFF2-40B4-BE49-F238E27FC236}">
              <a16:creationId xmlns:a16="http://schemas.microsoft.com/office/drawing/2014/main" id="{00000000-0008-0000-0100-00003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20" name="Picture 3793" hidden="1">
          <a:extLst>
            <a:ext uri="{FF2B5EF4-FFF2-40B4-BE49-F238E27FC236}">
              <a16:creationId xmlns:a16="http://schemas.microsoft.com/office/drawing/2014/main" id="{00000000-0008-0000-0100-00003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21" name="Picture 3794" hidden="1">
          <a:extLst>
            <a:ext uri="{FF2B5EF4-FFF2-40B4-BE49-F238E27FC236}">
              <a16:creationId xmlns:a16="http://schemas.microsoft.com/office/drawing/2014/main" id="{00000000-0008-0000-0100-00003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22" name="Picture 3795" hidden="1">
          <a:extLst>
            <a:ext uri="{FF2B5EF4-FFF2-40B4-BE49-F238E27FC236}">
              <a16:creationId xmlns:a16="http://schemas.microsoft.com/office/drawing/2014/main" id="{00000000-0008-0000-0100-00003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23" name="Picture 3423" hidden="1">
          <a:extLst>
            <a:ext uri="{FF2B5EF4-FFF2-40B4-BE49-F238E27FC236}">
              <a16:creationId xmlns:a16="http://schemas.microsoft.com/office/drawing/2014/main" id="{00000000-0008-0000-0100-00003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24" name="Picture 3428" hidden="1">
          <a:extLst>
            <a:ext uri="{FF2B5EF4-FFF2-40B4-BE49-F238E27FC236}">
              <a16:creationId xmlns:a16="http://schemas.microsoft.com/office/drawing/2014/main" id="{00000000-0008-0000-0100-00003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25" name="Picture 3802" hidden="1">
          <a:extLst>
            <a:ext uri="{FF2B5EF4-FFF2-40B4-BE49-F238E27FC236}">
              <a16:creationId xmlns:a16="http://schemas.microsoft.com/office/drawing/2014/main" id="{00000000-0008-0000-0100-00003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26" name="Picture 3803" hidden="1">
          <a:extLst>
            <a:ext uri="{FF2B5EF4-FFF2-40B4-BE49-F238E27FC236}">
              <a16:creationId xmlns:a16="http://schemas.microsoft.com/office/drawing/2014/main" id="{00000000-0008-0000-0100-00003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27" name="Picture 3804" hidden="1">
          <a:extLst>
            <a:ext uri="{FF2B5EF4-FFF2-40B4-BE49-F238E27FC236}">
              <a16:creationId xmlns:a16="http://schemas.microsoft.com/office/drawing/2014/main" id="{00000000-0008-0000-0100-00003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28" name="Picture 3393" hidden="1">
          <a:extLst>
            <a:ext uri="{FF2B5EF4-FFF2-40B4-BE49-F238E27FC236}">
              <a16:creationId xmlns:a16="http://schemas.microsoft.com/office/drawing/2014/main" id="{00000000-0008-0000-0100-00004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29" name="Picture 3398" hidden="1">
          <a:extLst>
            <a:ext uri="{FF2B5EF4-FFF2-40B4-BE49-F238E27FC236}">
              <a16:creationId xmlns:a16="http://schemas.microsoft.com/office/drawing/2014/main" id="{00000000-0008-0000-0100-00004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0" name="Picture 3793" hidden="1">
          <a:extLst>
            <a:ext uri="{FF2B5EF4-FFF2-40B4-BE49-F238E27FC236}">
              <a16:creationId xmlns:a16="http://schemas.microsoft.com/office/drawing/2014/main" id="{00000000-0008-0000-0100-00004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1" name="Picture 3794" hidden="1">
          <a:extLst>
            <a:ext uri="{FF2B5EF4-FFF2-40B4-BE49-F238E27FC236}">
              <a16:creationId xmlns:a16="http://schemas.microsoft.com/office/drawing/2014/main" id="{00000000-0008-0000-0100-00004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2" name="Picture 3795" hidden="1">
          <a:extLst>
            <a:ext uri="{FF2B5EF4-FFF2-40B4-BE49-F238E27FC236}">
              <a16:creationId xmlns:a16="http://schemas.microsoft.com/office/drawing/2014/main" id="{00000000-0008-0000-0100-00004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3" name="Picture 3423" hidden="1">
          <a:extLst>
            <a:ext uri="{FF2B5EF4-FFF2-40B4-BE49-F238E27FC236}">
              <a16:creationId xmlns:a16="http://schemas.microsoft.com/office/drawing/2014/main" id="{00000000-0008-0000-0100-00004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4" name="Picture 3428" hidden="1">
          <a:extLst>
            <a:ext uri="{FF2B5EF4-FFF2-40B4-BE49-F238E27FC236}">
              <a16:creationId xmlns:a16="http://schemas.microsoft.com/office/drawing/2014/main" id="{00000000-0008-0000-0100-00004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5" name="Picture 3803" hidden="1">
          <a:extLst>
            <a:ext uri="{FF2B5EF4-FFF2-40B4-BE49-F238E27FC236}">
              <a16:creationId xmlns:a16="http://schemas.microsoft.com/office/drawing/2014/main" id="{00000000-0008-0000-0100-00004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6" name="Picture 3804" hidden="1">
          <a:extLst>
            <a:ext uri="{FF2B5EF4-FFF2-40B4-BE49-F238E27FC236}">
              <a16:creationId xmlns:a16="http://schemas.microsoft.com/office/drawing/2014/main" id="{00000000-0008-0000-0100-00004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7" name="Picture 3463" hidden="1">
          <a:extLst>
            <a:ext uri="{FF2B5EF4-FFF2-40B4-BE49-F238E27FC236}">
              <a16:creationId xmlns:a16="http://schemas.microsoft.com/office/drawing/2014/main" id="{00000000-0008-0000-0100-00004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8" name="Picture 3468" hidden="1">
          <a:extLst>
            <a:ext uri="{FF2B5EF4-FFF2-40B4-BE49-F238E27FC236}">
              <a16:creationId xmlns:a16="http://schemas.microsoft.com/office/drawing/2014/main" id="{00000000-0008-0000-0100-00004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39" name="Picture 3814" hidden="1">
          <a:extLst>
            <a:ext uri="{FF2B5EF4-FFF2-40B4-BE49-F238E27FC236}">
              <a16:creationId xmlns:a16="http://schemas.microsoft.com/office/drawing/2014/main" id="{00000000-0008-0000-0100-00004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0" name="Picture 3815" hidden="1">
          <a:extLst>
            <a:ext uri="{FF2B5EF4-FFF2-40B4-BE49-F238E27FC236}">
              <a16:creationId xmlns:a16="http://schemas.microsoft.com/office/drawing/2014/main" id="{00000000-0008-0000-0100-00004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1" name="Picture 3816" hidden="1">
          <a:extLst>
            <a:ext uri="{FF2B5EF4-FFF2-40B4-BE49-F238E27FC236}">
              <a16:creationId xmlns:a16="http://schemas.microsoft.com/office/drawing/2014/main" id="{00000000-0008-0000-0100-00004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2" name="Picture 3453" hidden="1">
          <a:extLst>
            <a:ext uri="{FF2B5EF4-FFF2-40B4-BE49-F238E27FC236}">
              <a16:creationId xmlns:a16="http://schemas.microsoft.com/office/drawing/2014/main" id="{00000000-0008-0000-0100-00004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3" name="Picture 3458" hidden="1">
          <a:extLst>
            <a:ext uri="{FF2B5EF4-FFF2-40B4-BE49-F238E27FC236}">
              <a16:creationId xmlns:a16="http://schemas.microsoft.com/office/drawing/2014/main" id="{00000000-0008-0000-0100-00004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4" name="Picture 3811" hidden="1">
          <a:extLst>
            <a:ext uri="{FF2B5EF4-FFF2-40B4-BE49-F238E27FC236}">
              <a16:creationId xmlns:a16="http://schemas.microsoft.com/office/drawing/2014/main" id="{00000000-0008-0000-0100-00005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5" name="Picture 3812" hidden="1">
          <a:extLst>
            <a:ext uri="{FF2B5EF4-FFF2-40B4-BE49-F238E27FC236}">
              <a16:creationId xmlns:a16="http://schemas.microsoft.com/office/drawing/2014/main" id="{00000000-0008-0000-0100-00005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6" name="Picture 3813" hidden="1">
          <a:extLst>
            <a:ext uri="{FF2B5EF4-FFF2-40B4-BE49-F238E27FC236}">
              <a16:creationId xmlns:a16="http://schemas.microsoft.com/office/drawing/2014/main" id="{00000000-0008-0000-0100-00005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7" name="Picture 3453" hidden="1">
          <a:extLst>
            <a:ext uri="{FF2B5EF4-FFF2-40B4-BE49-F238E27FC236}">
              <a16:creationId xmlns:a16="http://schemas.microsoft.com/office/drawing/2014/main" id="{00000000-0008-0000-0100-00005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8" name="Picture 3458" hidden="1">
          <a:extLst>
            <a:ext uri="{FF2B5EF4-FFF2-40B4-BE49-F238E27FC236}">
              <a16:creationId xmlns:a16="http://schemas.microsoft.com/office/drawing/2014/main" id="{00000000-0008-0000-0100-00005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49" name="Picture 3811" hidden="1">
          <a:extLst>
            <a:ext uri="{FF2B5EF4-FFF2-40B4-BE49-F238E27FC236}">
              <a16:creationId xmlns:a16="http://schemas.microsoft.com/office/drawing/2014/main" id="{00000000-0008-0000-0100-00005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0" name="Picture 3812" hidden="1">
          <a:extLst>
            <a:ext uri="{FF2B5EF4-FFF2-40B4-BE49-F238E27FC236}">
              <a16:creationId xmlns:a16="http://schemas.microsoft.com/office/drawing/2014/main" id="{00000000-0008-0000-0100-00005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1" name="Picture 3813" hidden="1">
          <a:extLst>
            <a:ext uri="{FF2B5EF4-FFF2-40B4-BE49-F238E27FC236}">
              <a16:creationId xmlns:a16="http://schemas.microsoft.com/office/drawing/2014/main" id="{00000000-0008-0000-0100-00005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2" name="Picture 3453" hidden="1">
          <a:extLst>
            <a:ext uri="{FF2B5EF4-FFF2-40B4-BE49-F238E27FC236}">
              <a16:creationId xmlns:a16="http://schemas.microsoft.com/office/drawing/2014/main" id="{00000000-0008-0000-0100-00005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3" name="Picture 3458" hidden="1">
          <a:extLst>
            <a:ext uri="{FF2B5EF4-FFF2-40B4-BE49-F238E27FC236}">
              <a16:creationId xmlns:a16="http://schemas.microsoft.com/office/drawing/2014/main" id="{00000000-0008-0000-0100-00005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4" name="Picture 3811" hidden="1">
          <a:extLst>
            <a:ext uri="{FF2B5EF4-FFF2-40B4-BE49-F238E27FC236}">
              <a16:creationId xmlns:a16="http://schemas.microsoft.com/office/drawing/2014/main" id="{00000000-0008-0000-0100-00005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5" name="Picture 3812" hidden="1">
          <a:extLst>
            <a:ext uri="{FF2B5EF4-FFF2-40B4-BE49-F238E27FC236}">
              <a16:creationId xmlns:a16="http://schemas.microsoft.com/office/drawing/2014/main" id="{00000000-0008-0000-0100-00005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6" name="Picture 3813" hidden="1">
          <a:extLst>
            <a:ext uri="{FF2B5EF4-FFF2-40B4-BE49-F238E27FC236}">
              <a16:creationId xmlns:a16="http://schemas.microsoft.com/office/drawing/2014/main" id="{00000000-0008-0000-0100-00005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7" name="Picture 3453" hidden="1">
          <a:extLst>
            <a:ext uri="{FF2B5EF4-FFF2-40B4-BE49-F238E27FC236}">
              <a16:creationId xmlns:a16="http://schemas.microsoft.com/office/drawing/2014/main" id="{00000000-0008-0000-0100-00005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8" name="Picture 3458" hidden="1">
          <a:extLst>
            <a:ext uri="{FF2B5EF4-FFF2-40B4-BE49-F238E27FC236}">
              <a16:creationId xmlns:a16="http://schemas.microsoft.com/office/drawing/2014/main" id="{00000000-0008-0000-0100-00005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59" name="Picture 3811" hidden="1">
          <a:extLst>
            <a:ext uri="{FF2B5EF4-FFF2-40B4-BE49-F238E27FC236}">
              <a16:creationId xmlns:a16="http://schemas.microsoft.com/office/drawing/2014/main" id="{00000000-0008-0000-0100-00005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60" name="Picture 3812" hidden="1">
          <a:extLst>
            <a:ext uri="{FF2B5EF4-FFF2-40B4-BE49-F238E27FC236}">
              <a16:creationId xmlns:a16="http://schemas.microsoft.com/office/drawing/2014/main" id="{00000000-0008-0000-0100-00006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61" name="Picture 3813" hidden="1">
          <a:extLst>
            <a:ext uri="{FF2B5EF4-FFF2-40B4-BE49-F238E27FC236}">
              <a16:creationId xmlns:a16="http://schemas.microsoft.com/office/drawing/2014/main" id="{00000000-0008-0000-0100-00006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62" name="Picture 3453" hidden="1">
          <a:extLst>
            <a:ext uri="{FF2B5EF4-FFF2-40B4-BE49-F238E27FC236}">
              <a16:creationId xmlns:a16="http://schemas.microsoft.com/office/drawing/2014/main" id="{00000000-0008-0000-0100-00006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63" name="Picture 3458" hidden="1">
          <a:extLst>
            <a:ext uri="{FF2B5EF4-FFF2-40B4-BE49-F238E27FC236}">
              <a16:creationId xmlns:a16="http://schemas.microsoft.com/office/drawing/2014/main" id="{00000000-0008-0000-0100-00006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64" name="Picture 3811" hidden="1">
          <a:extLst>
            <a:ext uri="{FF2B5EF4-FFF2-40B4-BE49-F238E27FC236}">
              <a16:creationId xmlns:a16="http://schemas.microsoft.com/office/drawing/2014/main" id="{00000000-0008-0000-0100-00006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1965" name="Picture 3813" hidden="1">
          <a:extLst>
            <a:ext uri="{FF2B5EF4-FFF2-40B4-BE49-F238E27FC236}">
              <a16:creationId xmlns:a16="http://schemas.microsoft.com/office/drawing/2014/main" id="{00000000-0008-0000-0100-00006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66" name="Picture 3393" hidden="1">
          <a:extLst>
            <a:ext uri="{FF2B5EF4-FFF2-40B4-BE49-F238E27FC236}">
              <a16:creationId xmlns:a16="http://schemas.microsoft.com/office/drawing/2014/main" id="{00000000-0008-0000-0100-00006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67" name="Picture 3398" hidden="1">
          <a:extLst>
            <a:ext uri="{FF2B5EF4-FFF2-40B4-BE49-F238E27FC236}">
              <a16:creationId xmlns:a16="http://schemas.microsoft.com/office/drawing/2014/main" id="{00000000-0008-0000-0100-00006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68" name="Picture 3793" hidden="1">
          <a:extLst>
            <a:ext uri="{FF2B5EF4-FFF2-40B4-BE49-F238E27FC236}">
              <a16:creationId xmlns:a16="http://schemas.microsoft.com/office/drawing/2014/main" id="{00000000-0008-0000-0100-00006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69" name="Picture 3794" hidden="1">
          <a:extLst>
            <a:ext uri="{FF2B5EF4-FFF2-40B4-BE49-F238E27FC236}">
              <a16:creationId xmlns:a16="http://schemas.microsoft.com/office/drawing/2014/main" id="{00000000-0008-0000-0100-00006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0" name="Picture 3795" hidden="1">
          <a:extLst>
            <a:ext uri="{FF2B5EF4-FFF2-40B4-BE49-F238E27FC236}">
              <a16:creationId xmlns:a16="http://schemas.microsoft.com/office/drawing/2014/main" id="{00000000-0008-0000-0100-00006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1" name="Picture 3423" hidden="1">
          <a:extLst>
            <a:ext uri="{FF2B5EF4-FFF2-40B4-BE49-F238E27FC236}">
              <a16:creationId xmlns:a16="http://schemas.microsoft.com/office/drawing/2014/main" id="{00000000-0008-0000-0100-00006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2" name="Picture 3428" hidden="1">
          <a:extLst>
            <a:ext uri="{FF2B5EF4-FFF2-40B4-BE49-F238E27FC236}">
              <a16:creationId xmlns:a16="http://schemas.microsoft.com/office/drawing/2014/main" id="{00000000-0008-0000-0100-00006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3" name="Picture 3802" hidden="1">
          <a:extLst>
            <a:ext uri="{FF2B5EF4-FFF2-40B4-BE49-F238E27FC236}">
              <a16:creationId xmlns:a16="http://schemas.microsoft.com/office/drawing/2014/main" id="{00000000-0008-0000-0100-00006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4" name="Picture 3803" hidden="1">
          <a:extLst>
            <a:ext uri="{FF2B5EF4-FFF2-40B4-BE49-F238E27FC236}">
              <a16:creationId xmlns:a16="http://schemas.microsoft.com/office/drawing/2014/main" id="{00000000-0008-0000-0100-00006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5" name="Picture 3804" hidden="1">
          <a:extLst>
            <a:ext uri="{FF2B5EF4-FFF2-40B4-BE49-F238E27FC236}">
              <a16:creationId xmlns:a16="http://schemas.microsoft.com/office/drawing/2014/main" id="{00000000-0008-0000-0100-00006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6" name="Picture 3463" hidden="1">
          <a:extLst>
            <a:ext uri="{FF2B5EF4-FFF2-40B4-BE49-F238E27FC236}">
              <a16:creationId xmlns:a16="http://schemas.microsoft.com/office/drawing/2014/main" id="{00000000-0008-0000-0100-00007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7" name="Picture 3468" hidden="1">
          <a:extLst>
            <a:ext uri="{FF2B5EF4-FFF2-40B4-BE49-F238E27FC236}">
              <a16:creationId xmlns:a16="http://schemas.microsoft.com/office/drawing/2014/main" id="{00000000-0008-0000-0100-00007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8" name="Picture 3814" hidden="1">
          <a:extLst>
            <a:ext uri="{FF2B5EF4-FFF2-40B4-BE49-F238E27FC236}">
              <a16:creationId xmlns:a16="http://schemas.microsoft.com/office/drawing/2014/main" id="{00000000-0008-0000-0100-00007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79" name="Picture 3815" hidden="1">
          <a:extLst>
            <a:ext uri="{FF2B5EF4-FFF2-40B4-BE49-F238E27FC236}">
              <a16:creationId xmlns:a16="http://schemas.microsoft.com/office/drawing/2014/main" id="{00000000-0008-0000-0100-00007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0" name="Picture 3816" hidden="1">
          <a:extLst>
            <a:ext uri="{FF2B5EF4-FFF2-40B4-BE49-F238E27FC236}">
              <a16:creationId xmlns:a16="http://schemas.microsoft.com/office/drawing/2014/main" id="{00000000-0008-0000-0100-00007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1" name="Picture 3453" hidden="1">
          <a:extLst>
            <a:ext uri="{FF2B5EF4-FFF2-40B4-BE49-F238E27FC236}">
              <a16:creationId xmlns:a16="http://schemas.microsoft.com/office/drawing/2014/main" id="{00000000-0008-0000-0100-00007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2" name="Picture 3458" hidden="1">
          <a:extLst>
            <a:ext uri="{FF2B5EF4-FFF2-40B4-BE49-F238E27FC236}">
              <a16:creationId xmlns:a16="http://schemas.microsoft.com/office/drawing/2014/main" id="{00000000-0008-0000-0100-00007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3" name="Picture 3811" hidden="1">
          <a:extLst>
            <a:ext uri="{FF2B5EF4-FFF2-40B4-BE49-F238E27FC236}">
              <a16:creationId xmlns:a16="http://schemas.microsoft.com/office/drawing/2014/main" id="{00000000-0008-0000-0100-00007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4" name="Picture 3812" hidden="1">
          <a:extLst>
            <a:ext uri="{FF2B5EF4-FFF2-40B4-BE49-F238E27FC236}">
              <a16:creationId xmlns:a16="http://schemas.microsoft.com/office/drawing/2014/main" id="{00000000-0008-0000-0100-00007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5" name="Picture 3813" hidden="1">
          <a:extLst>
            <a:ext uri="{FF2B5EF4-FFF2-40B4-BE49-F238E27FC236}">
              <a16:creationId xmlns:a16="http://schemas.microsoft.com/office/drawing/2014/main" id="{00000000-0008-0000-0100-00007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6" name="Picture 3453" hidden="1">
          <a:extLst>
            <a:ext uri="{FF2B5EF4-FFF2-40B4-BE49-F238E27FC236}">
              <a16:creationId xmlns:a16="http://schemas.microsoft.com/office/drawing/2014/main" id="{00000000-0008-0000-0100-00007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7" name="Picture 3458" hidden="1">
          <a:extLst>
            <a:ext uri="{FF2B5EF4-FFF2-40B4-BE49-F238E27FC236}">
              <a16:creationId xmlns:a16="http://schemas.microsoft.com/office/drawing/2014/main" id="{00000000-0008-0000-0100-00007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8" name="Picture 3811" hidden="1">
          <a:extLst>
            <a:ext uri="{FF2B5EF4-FFF2-40B4-BE49-F238E27FC236}">
              <a16:creationId xmlns:a16="http://schemas.microsoft.com/office/drawing/2014/main" id="{00000000-0008-0000-0100-00007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89" name="Picture 3812" hidden="1">
          <a:extLst>
            <a:ext uri="{FF2B5EF4-FFF2-40B4-BE49-F238E27FC236}">
              <a16:creationId xmlns:a16="http://schemas.microsoft.com/office/drawing/2014/main" id="{00000000-0008-0000-0100-00007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0" name="Picture 3813" hidden="1">
          <a:extLst>
            <a:ext uri="{FF2B5EF4-FFF2-40B4-BE49-F238E27FC236}">
              <a16:creationId xmlns:a16="http://schemas.microsoft.com/office/drawing/2014/main" id="{00000000-0008-0000-0100-00007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1" name="Picture 3453" hidden="1">
          <a:extLst>
            <a:ext uri="{FF2B5EF4-FFF2-40B4-BE49-F238E27FC236}">
              <a16:creationId xmlns:a16="http://schemas.microsoft.com/office/drawing/2014/main" id="{00000000-0008-0000-0100-00007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2" name="Picture 3458" hidden="1">
          <a:extLst>
            <a:ext uri="{FF2B5EF4-FFF2-40B4-BE49-F238E27FC236}">
              <a16:creationId xmlns:a16="http://schemas.microsoft.com/office/drawing/2014/main" id="{00000000-0008-0000-0100-00008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3" name="Picture 3811" hidden="1">
          <a:extLst>
            <a:ext uri="{FF2B5EF4-FFF2-40B4-BE49-F238E27FC236}">
              <a16:creationId xmlns:a16="http://schemas.microsoft.com/office/drawing/2014/main" id="{00000000-0008-0000-0100-00008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4" name="Picture 3812" hidden="1">
          <a:extLst>
            <a:ext uri="{FF2B5EF4-FFF2-40B4-BE49-F238E27FC236}">
              <a16:creationId xmlns:a16="http://schemas.microsoft.com/office/drawing/2014/main" id="{00000000-0008-0000-0100-00008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5" name="Picture 3813" hidden="1">
          <a:extLst>
            <a:ext uri="{FF2B5EF4-FFF2-40B4-BE49-F238E27FC236}">
              <a16:creationId xmlns:a16="http://schemas.microsoft.com/office/drawing/2014/main" id="{00000000-0008-0000-0100-00008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6" name="Picture 3453" hidden="1">
          <a:extLst>
            <a:ext uri="{FF2B5EF4-FFF2-40B4-BE49-F238E27FC236}">
              <a16:creationId xmlns:a16="http://schemas.microsoft.com/office/drawing/2014/main" id="{00000000-0008-0000-0100-00008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7" name="Picture 3458" hidden="1">
          <a:extLst>
            <a:ext uri="{FF2B5EF4-FFF2-40B4-BE49-F238E27FC236}">
              <a16:creationId xmlns:a16="http://schemas.microsoft.com/office/drawing/2014/main" id="{00000000-0008-0000-0100-00008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8" name="Picture 3811" hidden="1">
          <a:extLst>
            <a:ext uri="{FF2B5EF4-FFF2-40B4-BE49-F238E27FC236}">
              <a16:creationId xmlns:a16="http://schemas.microsoft.com/office/drawing/2014/main" id="{00000000-0008-0000-0100-00008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1999" name="Picture 3812" hidden="1">
          <a:extLst>
            <a:ext uri="{FF2B5EF4-FFF2-40B4-BE49-F238E27FC236}">
              <a16:creationId xmlns:a16="http://schemas.microsoft.com/office/drawing/2014/main" id="{00000000-0008-0000-0100-00008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00" name="Picture 3813" hidden="1">
          <a:extLst>
            <a:ext uri="{FF2B5EF4-FFF2-40B4-BE49-F238E27FC236}">
              <a16:creationId xmlns:a16="http://schemas.microsoft.com/office/drawing/2014/main" id="{00000000-0008-0000-0100-00008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01" name="Picture 3453" hidden="1">
          <a:extLst>
            <a:ext uri="{FF2B5EF4-FFF2-40B4-BE49-F238E27FC236}">
              <a16:creationId xmlns:a16="http://schemas.microsoft.com/office/drawing/2014/main" id="{00000000-0008-0000-0100-00008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02" name="Picture 3458" hidden="1">
          <a:extLst>
            <a:ext uri="{FF2B5EF4-FFF2-40B4-BE49-F238E27FC236}">
              <a16:creationId xmlns:a16="http://schemas.microsoft.com/office/drawing/2014/main" id="{00000000-0008-0000-0100-00008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03" name="Picture 3811" hidden="1">
          <a:extLst>
            <a:ext uri="{FF2B5EF4-FFF2-40B4-BE49-F238E27FC236}">
              <a16:creationId xmlns:a16="http://schemas.microsoft.com/office/drawing/2014/main" id="{00000000-0008-0000-0100-00008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04" name="Picture 3393" hidden="1">
          <a:extLst>
            <a:ext uri="{FF2B5EF4-FFF2-40B4-BE49-F238E27FC236}">
              <a16:creationId xmlns:a16="http://schemas.microsoft.com/office/drawing/2014/main" id="{00000000-0008-0000-0100-00008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05" name="Picture 3398" hidden="1">
          <a:extLst>
            <a:ext uri="{FF2B5EF4-FFF2-40B4-BE49-F238E27FC236}">
              <a16:creationId xmlns:a16="http://schemas.microsoft.com/office/drawing/2014/main" id="{00000000-0008-0000-0100-00008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06" name="Picture 3793" hidden="1">
          <a:extLst>
            <a:ext uri="{FF2B5EF4-FFF2-40B4-BE49-F238E27FC236}">
              <a16:creationId xmlns:a16="http://schemas.microsoft.com/office/drawing/2014/main" id="{00000000-0008-0000-0100-00008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07" name="Picture 3794" hidden="1">
          <a:extLst>
            <a:ext uri="{FF2B5EF4-FFF2-40B4-BE49-F238E27FC236}">
              <a16:creationId xmlns:a16="http://schemas.microsoft.com/office/drawing/2014/main" id="{00000000-0008-0000-0100-00008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08" name="Picture 3795" hidden="1">
          <a:extLst>
            <a:ext uri="{FF2B5EF4-FFF2-40B4-BE49-F238E27FC236}">
              <a16:creationId xmlns:a16="http://schemas.microsoft.com/office/drawing/2014/main" id="{00000000-0008-0000-0100-00009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09" name="Picture 3423" hidden="1">
          <a:extLst>
            <a:ext uri="{FF2B5EF4-FFF2-40B4-BE49-F238E27FC236}">
              <a16:creationId xmlns:a16="http://schemas.microsoft.com/office/drawing/2014/main" id="{00000000-0008-0000-0100-00009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0" name="Picture 3428" hidden="1">
          <a:extLst>
            <a:ext uri="{FF2B5EF4-FFF2-40B4-BE49-F238E27FC236}">
              <a16:creationId xmlns:a16="http://schemas.microsoft.com/office/drawing/2014/main" id="{00000000-0008-0000-0100-00009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1" name="Picture 3802" hidden="1">
          <a:extLst>
            <a:ext uri="{FF2B5EF4-FFF2-40B4-BE49-F238E27FC236}">
              <a16:creationId xmlns:a16="http://schemas.microsoft.com/office/drawing/2014/main" id="{00000000-0008-0000-0100-00009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2" name="Picture 3803" hidden="1">
          <a:extLst>
            <a:ext uri="{FF2B5EF4-FFF2-40B4-BE49-F238E27FC236}">
              <a16:creationId xmlns:a16="http://schemas.microsoft.com/office/drawing/2014/main" id="{00000000-0008-0000-0100-00009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3" name="Picture 3804" hidden="1">
          <a:extLst>
            <a:ext uri="{FF2B5EF4-FFF2-40B4-BE49-F238E27FC236}">
              <a16:creationId xmlns:a16="http://schemas.microsoft.com/office/drawing/2014/main" id="{00000000-0008-0000-0100-00009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4" name="Picture 3463" hidden="1">
          <a:extLst>
            <a:ext uri="{FF2B5EF4-FFF2-40B4-BE49-F238E27FC236}">
              <a16:creationId xmlns:a16="http://schemas.microsoft.com/office/drawing/2014/main" id="{00000000-0008-0000-0100-00009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5" name="Picture 3468" hidden="1">
          <a:extLst>
            <a:ext uri="{FF2B5EF4-FFF2-40B4-BE49-F238E27FC236}">
              <a16:creationId xmlns:a16="http://schemas.microsoft.com/office/drawing/2014/main" id="{00000000-0008-0000-0100-00009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6" name="Picture 3814" hidden="1">
          <a:extLst>
            <a:ext uri="{FF2B5EF4-FFF2-40B4-BE49-F238E27FC236}">
              <a16:creationId xmlns:a16="http://schemas.microsoft.com/office/drawing/2014/main" id="{00000000-0008-0000-0100-00009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7" name="Picture 3815" hidden="1">
          <a:extLst>
            <a:ext uri="{FF2B5EF4-FFF2-40B4-BE49-F238E27FC236}">
              <a16:creationId xmlns:a16="http://schemas.microsoft.com/office/drawing/2014/main" id="{00000000-0008-0000-0100-00009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8" name="Picture 3816" hidden="1">
          <a:extLst>
            <a:ext uri="{FF2B5EF4-FFF2-40B4-BE49-F238E27FC236}">
              <a16:creationId xmlns:a16="http://schemas.microsoft.com/office/drawing/2014/main" id="{00000000-0008-0000-0100-00009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19" name="Picture 3453" hidden="1">
          <a:extLst>
            <a:ext uri="{FF2B5EF4-FFF2-40B4-BE49-F238E27FC236}">
              <a16:creationId xmlns:a16="http://schemas.microsoft.com/office/drawing/2014/main" id="{00000000-0008-0000-0100-00009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0" name="Picture 3458" hidden="1">
          <a:extLst>
            <a:ext uri="{FF2B5EF4-FFF2-40B4-BE49-F238E27FC236}">
              <a16:creationId xmlns:a16="http://schemas.microsoft.com/office/drawing/2014/main" id="{00000000-0008-0000-0100-00009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1" name="Picture 3811" hidden="1">
          <a:extLst>
            <a:ext uri="{FF2B5EF4-FFF2-40B4-BE49-F238E27FC236}">
              <a16:creationId xmlns:a16="http://schemas.microsoft.com/office/drawing/2014/main" id="{00000000-0008-0000-0100-00009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2" name="Picture 3812" hidden="1">
          <a:extLst>
            <a:ext uri="{FF2B5EF4-FFF2-40B4-BE49-F238E27FC236}">
              <a16:creationId xmlns:a16="http://schemas.microsoft.com/office/drawing/2014/main" id="{00000000-0008-0000-0100-00009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3" name="Picture 3813" hidden="1">
          <a:extLst>
            <a:ext uri="{FF2B5EF4-FFF2-40B4-BE49-F238E27FC236}">
              <a16:creationId xmlns:a16="http://schemas.microsoft.com/office/drawing/2014/main" id="{00000000-0008-0000-0100-00009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4" name="Picture 3453" hidden="1">
          <a:extLst>
            <a:ext uri="{FF2B5EF4-FFF2-40B4-BE49-F238E27FC236}">
              <a16:creationId xmlns:a16="http://schemas.microsoft.com/office/drawing/2014/main" id="{00000000-0008-0000-0100-0000A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5" name="Picture 3458" hidden="1">
          <a:extLst>
            <a:ext uri="{FF2B5EF4-FFF2-40B4-BE49-F238E27FC236}">
              <a16:creationId xmlns:a16="http://schemas.microsoft.com/office/drawing/2014/main" id="{00000000-0008-0000-0100-0000A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6" name="Picture 3811" hidden="1">
          <a:extLst>
            <a:ext uri="{FF2B5EF4-FFF2-40B4-BE49-F238E27FC236}">
              <a16:creationId xmlns:a16="http://schemas.microsoft.com/office/drawing/2014/main" id="{00000000-0008-0000-0100-0000A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7" name="Picture 3812" hidden="1">
          <a:extLst>
            <a:ext uri="{FF2B5EF4-FFF2-40B4-BE49-F238E27FC236}">
              <a16:creationId xmlns:a16="http://schemas.microsoft.com/office/drawing/2014/main" id="{00000000-0008-0000-0100-0000A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8" name="Picture 3813" hidden="1">
          <a:extLst>
            <a:ext uri="{FF2B5EF4-FFF2-40B4-BE49-F238E27FC236}">
              <a16:creationId xmlns:a16="http://schemas.microsoft.com/office/drawing/2014/main" id="{00000000-0008-0000-0100-0000A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29" name="Picture 3453" hidden="1">
          <a:extLst>
            <a:ext uri="{FF2B5EF4-FFF2-40B4-BE49-F238E27FC236}">
              <a16:creationId xmlns:a16="http://schemas.microsoft.com/office/drawing/2014/main" id="{00000000-0008-0000-0100-0000A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0" name="Picture 3458" hidden="1">
          <a:extLst>
            <a:ext uri="{FF2B5EF4-FFF2-40B4-BE49-F238E27FC236}">
              <a16:creationId xmlns:a16="http://schemas.microsoft.com/office/drawing/2014/main" id="{00000000-0008-0000-0100-0000A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1" name="Picture 3811" hidden="1">
          <a:extLst>
            <a:ext uri="{FF2B5EF4-FFF2-40B4-BE49-F238E27FC236}">
              <a16:creationId xmlns:a16="http://schemas.microsoft.com/office/drawing/2014/main" id="{00000000-0008-0000-0100-0000A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2" name="Picture 3812" hidden="1">
          <a:extLst>
            <a:ext uri="{FF2B5EF4-FFF2-40B4-BE49-F238E27FC236}">
              <a16:creationId xmlns:a16="http://schemas.microsoft.com/office/drawing/2014/main" id="{00000000-0008-0000-0100-0000A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3" name="Picture 3813" hidden="1">
          <a:extLst>
            <a:ext uri="{FF2B5EF4-FFF2-40B4-BE49-F238E27FC236}">
              <a16:creationId xmlns:a16="http://schemas.microsoft.com/office/drawing/2014/main" id="{00000000-0008-0000-0100-0000A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4" name="Picture 3453" hidden="1">
          <a:extLst>
            <a:ext uri="{FF2B5EF4-FFF2-40B4-BE49-F238E27FC236}">
              <a16:creationId xmlns:a16="http://schemas.microsoft.com/office/drawing/2014/main" id="{00000000-0008-0000-0100-0000A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5" name="Picture 3458" hidden="1">
          <a:extLst>
            <a:ext uri="{FF2B5EF4-FFF2-40B4-BE49-F238E27FC236}">
              <a16:creationId xmlns:a16="http://schemas.microsoft.com/office/drawing/2014/main" id="{00000000-0008-0000-0100-0000A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6" name="Picture 3811" hidden="1">
          <a:extLst>
            <a:ext uri="{FF2B5EF4-FFF2-40B4-BE49-F238E27FC236}">
              <a16:creationId xmlns:a16="http://schemas.microsoft.com/office/drawing/2014/main" id="{00000000-0008-0000-0100-0000A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7" name="Picture 3812" hidden="1">
          <a:extLst>
            <a:ext uri="{FF2B5EF4-FFF2-40B4-BE49-F238E27FC236}">
              <a16:creationId xmlns:a16="http://schemas.microsoft.com/office/drawing/2014/main" id="{00000000-0008-0000-0100-0000A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8" name="Picture 3813" hidden="1">
          <a:extLst>
            <a:ext uri="{FF2B5EF4-FFF2-40B4-BE49-F238E27FC236}">
              <a16:creationId xmlns:a16="http://schemas.microsoft.com/office/drawing/2014/main" id="{00000000-0008-0000-0100-0000A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39" name="Picture 3453" hidden="1">
          <a:extLst>
            <a:ext uri="{FF2B5EF4-FFF2-40B4-BE49-F238E27FC236}">
              <a16:creationId xmlns:a16="http://schemas.microsoft.com/office/drawing/2014/main" id="{00000000-0008-0000-0100-0000A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40" name="Picture 3458" hidden="1">
          <a:extLst>
            <a:ext uri="{FF2B5EF4-FFF2-40B4-BE49-F238E27FC236}">
              <a16:creationId xmlns:a16="http://schemas.microsoft.com/office/drawing/2014/main" id="{00000000-0008-0000-0100-0000B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41" name="Picture 3811" hidden="1">
          <a:extLst>
            <a:ext uri="{FF2B5EF4-FFF2-40B4-BE49-F238E27FC236}">
              <a16:creationId xmlns:a16="http://schemas.microsoft.com/office/drawing/2014/main" id="{00000000-0008-0000-0100-0000B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42" name="Picture 3812" hidden="1">
          <a:extLst>
            <a:ext uri="{FF2B5EF4-FFF2-40B4-BE49-F238E27FC236}">
              <a16:creationId xmlns:a16="http://schemas.microsoft.com/office/drawing/2014/main" id="{00000000-0008-0000-0100-0000B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43" name="Picture 3813" hidden="1">
          <a:extLst>
            <a:ext uri="{FF2B5EF4-FFF2-40B4-BE49-F238E27FC236}">
              <a16:creationId xmlns:a16="http://schemas.microsoft.com/office/drawing/2014/main" id="{00000000-0008-0000-0100-0000B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44" name="Picture 3383" hidden="1">
          <a:extLst>
            <a:ext uri="{FF2B5EF4-FFF2-40B4-BE49-F238E27FC236}">
              <a16:creationId xmlns:a16="http://schemas.microsoft.com/office/drawing/2014/main" id="{00000000-0008-0000-0100-0000B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45" name="Picture 3388" hidden="1">
          <a:extLst>
            <a:ext uri="{FF2B5EF4-FFF2-40B4-BE49-F238E27FC236}">
              <a16:creationId xmlns:a16="http://schemas.microsoft.com/office/drawing/2014/main" id="{00000000-0008-0000-0100-0000B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46" name="Picture 3790" hidden="1">
          <a:extLst>
            <a:ext uri="{FF2B5EF4-FFF2-40B4-BE49-F238E27FC236}">
              <a16:creationId xmlns:a16="http://schemas.microsoft.com/office/drawing/2014/main" id="{00000000-0008-0000-0100-0000B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047" name="Picture 3791" hidden="1">
          <a:extLst>
            <a:ext uri="{FF2B5EF4-FFF2-40B4-BE49-F238E27FC236}">
              <a16:creationId xmlns:a16="http://schemas.microsoft.com/office/drawing/2014/main" id="{00000000-0008-0000-0100-0000B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48" name="Picture 3393" hidden="1">
          <a:extLst>
            <a:ext uri="{FF2B5EF4-FFF2-40B4-BE49-F238E27FC236}">
              <a16:creationId xmlns:a16="http://schemas.microsoft.com/office/drawing/2014/main" id="{00000000-0008-0000-0100-0000B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49" name="Picture 3398" hidden="1">
          <a:extLst>
            <a:ext uri="{FF2B5EF4-FFF2-40B4-BE49-F238E27FC236}">
              <a16:creationId xmlns:a16="http://schemas.microsoft.com/office/drawing/2014/main" id="{00000000-0008-0000-0100-0000B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0" name="Picture 3793" hidden="1">
          <a:extLst>
            <a:ext uri="{FF2B5EF4-FFF2-40B4-BE49-F238E27FC236}">
              <a16:creationId xmlns:a16="http://schemas.microsoft.com/office/drawing/2014/main" id="{00000000-0008-0000-0100-0000B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1" name="Picture 3794" hidden="1">
          <a:extLst>
            <a:ext uri="{FF2B5EF4-FFF2-40B4-BE49-F238E27FC236}">
              <a16:creationId xmlns:a16="http://schemas.microsoft.com/office/drawing/2014/main" id="{00000000-0008-0000-0100-0000B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2" name="Picture 3795" hidden="1">
          <a:extLst>
            <a:ext uri="{FF2B5EF4-FFF2-40B4-BE49-F238E27FC236}">
              <a16:creationId xmlns:a16="http://schemas.microsoft.com/office/drawing/2014/main" id="{00000000-0008-0000-0100-0000B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3" name="Picture 3423" hidden="1">
          <a:extLst>
            <a:ext uri="{FF2B5EF4-FFF2-40B4-BE49-F238E27FC236}">
              <a16:creationId xmlns:a16="http://schemas.microsoft.com/office/drawing/2014/main" id="{00000000-0008-0000-0100-0000B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4" name="Picture 3428" hidden="1">
          <a:extLst>
            <a:ext uri="{FF2B5EF4-FFF2-40B4-BE49-F238E27FC236}">
              <a16:creationId xmlns:a16="http://schemas.microsoft.com/office/drawing/2014/main" id="{00000000-0008-0000-0100-0000B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5" name="Picture 3802" hidden="1">
          <a:extLst>
            <a:ext uri="{FF2B5EF4-FFF2-40B4-BE49-F238E27FC236}">
              <a16:creationId xmlns:a16="http://schemas.microsoft.com/office/drawing/2014/main" id="{00000000-0008-0000-0100-0000B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6" name="Picture 3803" hidden="1">
          <a:extLst>
            <a:ext uri="{FF2B5EF4-FFF2-40B4-BE49-F238E27FC236}">
              <a16:creationId xmlns:a16="http://schemas.microsoft.com/office/drawing/2014/main" id="{00000000-0008-0000-0100-0000C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7" name="Picture 3804" hidden="1">
          <a:extLst>
            <a:ext uri="{FF2B5EF4-FFF2-40B4-BE49-F238E27FC236}">
              <a16:creationId xmlns:a16="http://schemas.microsoft.com/office/drawing/2014/main" id="{00000000-0008-0000-0100-0000C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8" name="Picture 3463" hidden="1">
          <a:extLst>
            <a:ext uri="{FF2B5EF4-FFF2-40B4-BE49-F238E27FC236}">
              <a16:creationId xmlns:a16="http://schemas.microsoft.com/office/drawing/2014/main" id="{00000000-0008-0000-0100-0000C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59" name="Picture 3468" hidden="1">
          <a:extLst>
            <a:ext uri="{FF2B5EF4-FFF2-40B4-BE49-F238E27FC236}">
              <a16:creationId xmlns:a16="http://schemas.microsoft.com/office/drawing/2014/main" id="{00000000-0008-0000-0100-0000C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0" name="Picture 3814" hidden="1">
          <a:extLst>
            <a:ext uri="{FF2B5EF4-FFF2-40B4-BE49-F238E27FC236}">
              <a16:creationId xmlns:a16="http://schemas.microsoft.com/office/drawing/2014/main" id="{00000000-0008-0000-0100-0000C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1" name="Picture 3815" hidden="1">
          <a:extLst>
            <a:ext uri="{FF2B5EF4-FFF2-40B4-BE49-F238E27FC236}">
              <a16:creationId xmlns:a16="http://schemas.microsoft.com/office/drawing/2014/main" id="{00000000-0008-0000-0100-0000C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2" name="Picture 3816" hidden="1">
          <a:extLst>
            <a:ext uri="{FF2B5EF4-FFF2-40B4-BE49-F238E27FC236}">
              <a16:creationId xmlns:a16="http://schemas.microsoft.com/office/drawing/2014/main" id="{00000000-0008-0000-0100-0000C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3" name="Picture 3453" hidden="1">
          <a:extLst>
            <a:ext uri="{FF2B5EF4-FFF2-40B4-BE49-F238E27FC236}">
              <a16:creationId xmlns:a16="http://schemas.microsoft.com/office/drawing/2014/main" id="{00000000-0008-0000-0100-0000C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4" name="Picture 3458" hidden="1">
          <a:extLst>
            <a:ext uri="{FF2B5EF4-FFF2-40B4-BE49-F238E27FC236}">
              <a16:creationId xmlns:a16="http://schemas.microsoft.com/office/drawing/2014/main" id="{00000000-0008-0000-0100-0000C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5" name="Picture 3811" hidden="1">
          <a:extLst>
            <a:ext uri="{FF2B5EF4-FFF2-40B4-BE49-F238E27FC236}">
              <a16:creationId xmlns:a16="http://schemas.microsoft.com/office/drawing/2014/main" id="{00000000-0008-0000-0100-0000C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6" name="Picture 3812" hidden="1">
          <a:extLst>
            <a:ext uri="{FF2B5EF4-FFF2-40B4-BE49-F238E27FC236}">
              <a16:creationId xmlns:a16="http://schemas.microsoft.com/office/drawing/2014/main" id="{00000000-0008-0000-0100-0000C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7" name="Picture 3813" hidden="1">
          <a:extLst>
            <a:ext uri="{FF2B5EF4-FFF2-40B4-BE49-F238E27FC236}">
              <a16:creationId xmlns:a16="http://schemas.microsoft.com/office/drawing/2014/main" id="{00000000-0008-0000-0100-0000C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8" name="Picture 3453" hidden="1">
          <a:extLst>
            <a:ext uri="{FF2B5EF4-FFF2-40B4-BE49-F238E27FC236}">
              <a16:creationId xmlns:a16="http://schemas.microsoft.com/office/drawing/2014/main" id="{00000000-0008-0000-0100-0000C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69" name="Picture 3458" hidden="1">
          <a:extLst>
            <a:ext uri="{FF2B5EF4-FFF2-40B4-BE49-F238E27FC236}">
              <a16:creationId xmlns:a16="http://schemas.microsoft.com/office/drawing/2014/main" id="{00000000-0008-0000-0100-0000C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0" name="Picture 3811" hidden="1">
          <a:extLst>
            <a:ext uri="{FF2B5EF4-FFF2-40B4-BE49-F238E27FC236}">
              <a16:creationId xmlns:a16="http://schemas.microsoft.com/office/drawing/2014/main" id="{00000000-0008-0000-0100-0000C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1" name="Picture 3812" hidden="1">
          <a:extLst>
            <a:ext uri="{FF2B5EF4-FFF2-40B4-BE49-F238E27FC236}">
              <a16:creationId xmlns:a16="http://schemas.microsoft.com/office/drawing/2014/main" id="{00000000-0008-0000-0100-0000C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2" name="Picture 3813" hidden="1">
          <a:extLst>
            <a:ext uri="{FF2B5EF4-FFF2-40B4-BE49-F238E27FC236}">
              <a16:creationId xmlns:a16="http://schemas.microsoft.com/office/drawing/2014/main" id="{00000000-0008-0000-0100-0000D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3" name="Picture 3453" hidden="1">
          <a:extLst>
            <a:ext uri="{FF2B5EF4-FFF2-40B4-BE49-F238E27FC236}">
              <a16:creationId xmlns:a16="http://schemas.microsoft.com/office/drawing/2014/main" id="{00000000-0008-0000-0100-0000D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4" name="Picture 3458" hidden="1">
          <a:extLst>
            <a:ext uri="{FF2B5EF4-FFF2-40B4-BE49-F238E27FC236}">
              <a16:creationId xmlns:a16="http://schemas.microsoft.com/office/drawing/2014/main" id="{00000000-0008-0000-0100-0000D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5" name="Picture 3811" hidden="1">
          <a:extLst>
            <a:ext uri="{FF2B5EF4-FFF2-40B4-BE49-F238E27FC236}">
              <a16:creationId xmlns:a16="http://schemas.microsoft.com/office/drawing/2014/main" id="{00000000-0008-0000-0100-0000D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6" name="Picture 3812" hidden="1">
          <a:extLst>
            <a:ext uri="{FF2B5EF4-FFF2-40B4-BE49-F238E27FC236}">
              <a16:creationId xmlns:a16="http://schemas.microsoft.com/office/drawing/2014/main" id="{00000000-0008-0000-0100-0000D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7" name="Picture 3813" hidden="1">
          <a:extLst>
            <a:ext uri="{FF2B5EF4-FFF2-40B4-BE49-F238E27FC236}">
              <a16:creationId xmlns:a16="http://schemas.microsoft.com/office/drawing/2014/main" id="{00000000-0008-0000-0100-0000D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8" name="Picture 3453" hidden="1">
          <a:extLst>
            <a:ext uri="{FF2B5EF4-FFF2-40B4-BE49-F238E27FC236}">
              <a16:creationId xmlns:a16="http://schemas.microsoft.com/office/drawing/2014/main" id="{00000000-0008-0000-0100-0000D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79" name="Picture 3458" hidden="1">
          <a:extLst>
            <a:ext uri="{FF2B5EF4-FFF2-40B4-BE49-F238E27FC236}">
              <a16:creationId xmlns:a16="http://schemas.microsoft.com/office/drawing/2014/main" id="{00000000-0008-0000-0100-0000D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80" name="Picture 3811" hidden="1">
          <a:extLst>
            <a:ext uri="{FF2B5EF4-FFF2-40B4-BE49-F238E27FC236}">
              <a16:creationId xmlns:a16="http://schemas.microsoft.com/office/drawing/2014/main" id="{00000000-0008-0000-0100-0000D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81" name="Picture 3812" hidden="1">
          <a:extLst>
            <a:ext uri="{FF2B5EF4-FFF2-40B4-BE49-F238E27FC236}">
              <a16:creationId xmlns:a16="http://schemas.microsoft.com/office/drawing/2014/main" id="{00000000-0008-0000-0100-0000D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82" name="Picture 3813" hidden="1">
          <a:extLst>
            <a:ext uri="{FF2B5EF4-FFF2-40B4-BE49-F238E27FC236}">
              <a16:creationId xmlns:a16="http://schemas.microsoft.com/office/drawing/2014/main" id="{00000000-0008-0000-0100-0000D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83" name="Picture 3453" hidden="1">
          <a:extLst>
            <a:ext uri="{FF2B5EF4-FFF2-40B4-BE49-F238E27FC236}">
              <a16:creationId xmlns:a16="http://schemas.microsoft.com/office/drawing/2014/main" id="{00000000-0008-0000-0100-0000D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84" name="Picture 3458" hidden="1">
          <a:extLst>
            <a:ext uri="{FF2B5EF4-FFF2-40B4-BE49-F238E27FC236}">
              <a16:creationId xmlns:a16="http://schemas.microsoft.com/office/drawing/2014/main" id="{00000000-0008-0000-0100-0000D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085" name="Picture 3811" hidden="1">
          <a:extLst>
            <a:ext uri="{FF2B5EF4-FFF2-40B4-BE49-F238E27FC236}">
              <a16:creationId xmlns:a16="http://schemas.microsoft.com/office/drawing/2014/main" id="{00000000-0008-0000-0100-0000D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86" name="Picture 3393" hidden="1">
          <a:extLst>
            <a:ext uri="{FF2B5EF4-FFF2-40B4-BE49-F238E27FC236}">
              <a16:creationId xmlns:a16="http://schemas.microsoft.com/office/drawing/2014/main" id="{00000000-0008-0000-0100-0000D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87" name="Picture 3398" hidden="1">
          <a:extLst>
            <a:ext uri="{FF2B5EF4-FFF2-40B4-BE49-F238E27FC236}">
              <a16:creationId xmlns:a16="http://schemas.microsoft.com/office/drawing/2014/main" id="{00000000-0008-0000-0100-0000D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88" name="Picture 3793" hidden="1">
          <a:extLst>
            <a:ext uri="{FF2B5EF4-FFF2-40B4-BE49-F238E27FC236}">
              <a16:creationId xmlns:a16="http://schemas.microsoft.com/office/drawing/2014/main" id="{00000000-0008-0000-0100-0000E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89" name="Picture 3794" hidden="1">
          <a:extLst>
            <a:ext uri="{FF2B5EF4-FFF2-40B4-BE49-F238E27FC236}">
              <a16:creationId xmlns:a16="http://schemas.microsoft.com/office/drawing/2014/main" id="{00000000-0008-0000-0100-0000E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0" name="Picture 3795" hidden="1">
          <a:extLst>
            <a:ext uri="{FF2B5EF4-FFF2-40B4-BE49-F238E27FC236}">
              <a16:creationId xmlns:a16="http://schemas.microsoft.com/office/drawing/2014/main" id="{00000000-0008-0000-0100-0000E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1" name="Picture 3423" hidden="1">
          <a:extLst>
            <a:ext uri="{FF2B5EF4-FFF2-40B4-BE49-F238E27FC236}">
              <a16:creationId xmlns:a16="http://schemas.microsoft.com/office/drawing/2014/main" id="{00000000-0008-0000-0100-0000E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2" name="Picture 3428" hidden="1">
          <a:extLst>
            <a:ext uri="{FF2B5EF4-FFF2-40B4-BE49-F238E27FC236}">
              <a16:creationId xmlns:a16="http://schemas.microsoft.com/office/drawing/2014/main" id="{00000000-0008-0000-0100-0000E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3" name="Picture 3802" hidden="1">
          <a:extLst>
            <a:ext uri="{FF2B5EF4-FFF2-40B4-BE49-F238E27FC236}">
              <a16:creationId xmlns:a16="http://schemas.microsoft.com/office/drawing/2014/main" id="{00000000-0008-0000-0100-0000E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4" name="Picture 3803" hidden="1">
          <a:extLst>
            <a:ext uri="{FF2B5EF4-FFF2-40B4-BE49-F238E27FC236}">
              <a16:creationId xmlns:a16="http://schemas.microsoft.com/office/drawing/2014/main" id="{00000000-0008-0000-0100-0000E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5" name="Picture 3804" hidden="1">
          <a:extLst>
            <a:ext uri="{FF2B5EF4-FFF2-40B4-BE49-F238E27FC236}">
              <a16:creationId xmlns:a16="http://schemas.microsoft.com/office/drawing/2014/main" id="{00000000-0008-0000-0100-0000E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6" name="Picture 3463" hidden="1">
          <a:extLst>
            <a:ext uri="{FF2B5EF4-FFF2-40B4-BE49-F238E27FC236}">
              <a16:creationId xmlns:a16="http://schemas.microsoft.com/office/drawing/2014/main" id="{00000000-0008-0000-0100-0000E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7" name="Picture 3468" hidden="1">
          <a:extLst>
            <a:ext uri="{FF2B5EF4-FFF2-40B4-BE49-F238E27FC236}">
              <a16:creationId xmlns:a16="http://schemas.microsoft.com/office/drawing/2014/main" id="{00000000-0008-0000-0100-0000E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8" name="Picture 3814" hidden="1">
          <a:extLst>
            <a:ext uri="{FF2B5EF4-FFF2-40B4-BE49-F238E27FC236}">
              <a16:creationId xmlns:a16="http://schemas.microsoft.com/office/drawing/2014/main" id="{00000000-0008-0000-0100-0000E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099" name="Picture 3815" hidden="1">
          <a:extLst>
            <a:ext uri="{FF2B5EF4-FFF2-40B4-BE49-F238E27FC236}">
              <a16:creationId xmlns:a16="http://schemas.microsoft.com/office/drawing/2014/main" id="{00000000-0008-0000-0100-0000E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0" name="Picture 3816" hidden="1">
          <a:extLst>
            <a:ext uri="{FF2B5EF4-FFF2-40B4-BE49-F238E27FC236}">
              <a16:creationId xmlns:a16="http://schemas.microsoft.com/office/drawing/2014/main" id="{00000000-0008-0000-0100-0000E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1" name="Picture 3453" hidden="1">
          <a:extLst>
            <a:ext uri="{FF2B5EF4-FFF2-40B4-BE49-F238E27FC236}">
              <a16:creationId xmlns:a16="http://schemas.microsoft.com/office/drawing/2014/main" id="{00000000-0008-0000-0100-0000E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2" name="Picture 3458" hidden="1">
          <a:extLst>
            <a:ext uri="{FF2B5EF4-FFF2-40B4-BE49-F238E27FC236}">
              <a16:creationId xmlns:a16="http://schemas.microsoft.com/office/drawing/2014/main" id="{00000000-0008-0000-0100-0000E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3" name="Picture 3811" hidden="1">
          <a:extLst>
            <a:ext uri="{FF2B5EF4-FFF2-40B4-BE49-F238E27FC236}">
              <a16:creationId xmlns:a16="http://schemas.microsoft.com/office/drawing/2014/main" id="{00000000-0008-0000-0100-0000E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4" name="Picture 3812" hidden="1">
          <a:extLst>
            <a:ext uri="{FF2B5EF4-FFF2-40B4-BE49-F238E27FC236}">
              <a16:creationId xmlns:a16="http://schemas.microsoft.com/office/drawing/2014/main" id="{00000000-0008-0000-0100-0000F0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5" name="Picture 3813" hidden="1">
          <a:extLst>
            <a:ext uri="{FF2B5EF4-FFF2-40B4-BE49-F238E27FC236}">
              <a16:creationId xmlns:a16="http://schemas.microsoft.com/office/drawing/2014/main" id="{00000000-0008-0000-0100-0000F1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6" name="Picture 3453" hidden="1">
          <a:extLst>
            <a:ext uri="{FF2B5EF4-FFF2-40B4-BE49-F238E27FC236}">
              <a16:creationId xmlns:a16="http://schemas.microsoft.com/office/drawing/2014/main" id="{00000000-0008-0000-0100-0000F2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7" name="Picture 3458" hidden="1">
          <a:extLst>
            <a:ext uri="{FF2B5EF4-FFF2-40B4-BE49-F238E27FC236}">
              <a16:creationId xmlns:a16="http://schemas.microsoft.com/office/drawing/2014/main" id="{00000000-0008-0000-0100-0000F3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8" name="Picture 3393" hidden="1">
          <a:extLst>
            <a:ext uri="{FF2B5EF4-FFF2-40B4-BE49-F238E27FC236}">
              <a16:creationId xmlns:a16="http://schemas.microsoft.com/office/drawing/2014/main" id="{00000000-0008-0000-0100-0000F4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09" name="Picture 3398" hidden="1">
          <a:extLst>
            <a:ext uri="{FF2B5EF4-FFF2-40B4-BE49-F238E27FC236}">
              <a16:creationId xmlns:a16="http://schemas.microsoft.com/office/drawing/2014/main" id="{00000000-0008-0000-0100-0000F5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0" name="Picture 3793" hidden="1">
          <a:extLst>
            <a:ext uri="{FF2B5EF4-FFF2-40B4-BE49-F238E27FC236}">
              <a16:creationId xmlns:a16="http://schemas.microsoft.com/office/drawing/2014/main" id="{00000000-0008-0000-0100-0000F6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1" name="Picture 3794" hidden="1">
          <a:extLst>
            <a:ext uri="{FF2B5EF4-FFF2-40B4-BE49-F238E27FC236}">
              <a16:creationId xmlns:a16="http://schemas.microsoft.com/office/drawing/2014/main" id="{00000000-0008-0000-0100-0000F7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2" name="Picture 3795" hidden="1">
          <a:extLst>
            <a:ext uri="{FF2B5EF4-FFF2-40B4-BE49-F238E27FC236}">
              <a16:creationId xmlns:a16="http://schemas.microsoft.com/office/drawing/2014/main" id="{00000000-0008-0000-0100-0000F8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3" name="Picture 3423" hidden="1">
          <a:extLst>
            <a:ext uri="{FF2B5EF4-FFF2-40B4-BE49-F238E27FC236}">
              <a16:creationId xmlns:a16="http://schemas.microsoft.com/office/drawing/2014/main" id="{00000000-0008-0000-0100-0000F9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4" name="Picture 3428" hidden="1">
          <a:extLst>
            <a:ext uri="{FF2B5EF4-FFF2-40B4-BE49-F238E27FC236}">
              <a16:creationId xmlns:a16="http://schemas.microsoft.com/office/drawing/2014/main" id="{00000000-0008-0000-0100-0000FA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5" name="Picture 3802" hidden="1">
          <a:extLst>
            <a:ext uri="{FF2B5EF4-FFF2-40B4-BE49-F238E27FC236}">
              <a16:creationId xmlns:a16="http://schemas.microsoft.com/office/drawing/2014/main" id="{00000000-0008-0000-0100-0000FB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6" name="Picture 3803" hidden="1">
          <a:extLst>
            <a:ext uri="{FF2B5EF4-FFF2-40B4-BE49-F238E27FC236}">
              <a16:creationId xmlns:a16="http://schemas.microsoft.com/office/drawing/2014/main" id="{00000000-0008-0000-0100-0000FC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7" name="Picture 3804" hidden="1">
          <a:extLst>
            <a:ext uri="{FF2B5EF4-FFF2-40B4-BE49-F238E27FC236}">
              <a16:creationId xmlns:a16="http://schemas.microsoft.com/office/drawing/2014/main" id="{00000000-0008-0000-0100-0000FD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8" name="Picture 3463" hidden="1">
          <a:extLst>
            <a:ext uri="{FF2B5EF4-FFF2-40B4-BE49-F238E27FC236}">
              <a16:creationId xmlns:a16="http://schemas.microsoft.com/office/drawing/2014/main" id="{00000000-0008-0000-0100-0000FE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19" name="Picture 3468" hidden="1">
          <a:extLst>
            <a:ext uri="{FF2B5EF4-FFF2-40B4-BE49-F238E27FC236}">
              <a16:creationId xmlns:a16="http://schemas.microsoft.com/office/drawing/2014/main" id="{00000000-0008-0000-0100-0000FF07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0" name="Picture 3814" hidden="1">
          <a:extLst>
            <a:ext uri="{FF2B5EF4-FFF2-40B4-BE49-F238E27FC236}">
              <a16:creationId xmlns:a16="http://schemas.microsoft.com/office/drawing/2014/main" id="{00000000-0008-0000-0100-00000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1" name="Picture 3815" hidden="1">
          <a:extLst>
            <a:ext uri="{FF2B5EF4-FFF2-40B4-BE49-F238E27FC236}">
              <a16:creationId xmlns:a16="http://schemas.microsoft.com/office/drawing/2014/main" id="{00000000-0008-0000-0100-00000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2" name="Picture 3816" hidden="1">
          <a:extLst>
            <a:ext uri="{FF2B5EF4-FFF2-40B4-BE49-F238E27FC236}">
              <a16:creationId xmlns:a16="http://schemas.microsoft.com/office/drawing/2014/main" id="{00000000-0008-0000-0100-00000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3" name="Picture 3453" hidden="1">
          <a:extLst>
            <a:ext uri="{FF2B5EF4-FFF2-40B4-BE49-F238E27FC236}">
              <a16:creationId xmlns:a16="http://schemas.microsoft.com/office/drawing/2014/main" id="{00000000-0008-0000-0100-00000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4" name="Picture 3458" hidden="1">
          <a:extLst>
            <a:ext uri="{FF2B5EF4-FFF2-40B4-BE49-F238E27FC236}">
              <a16:creationId xmlns:a16="http://schemas.microsoft.com/office/drawing/2014/main" id="{00000000-0008-0000-0100-00000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5" name="Picture 3811" hidden="1">
          <a:extLst>
            <a:ext uri="{FF2B5EF4-FFF2-40B4-BE49-F238E27FC236}">
              <a16:creationId xmlns:a16="http://schemas.microsoft.com/office/drawing/2014/main" id="{00000000-0008-0000-0100-00000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6" name="Picture 3812" hidden="1">
          <a:extLst>
            <a:ext uri="{FF2B5EF4-FFF2-40B4-BE49-F238E27FC236}">
              <a16:creationId xmlns:a16="http://schemas.microsoft.com/office/drawing/2014/main" id="{00000000-0008-0000-0100-00000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7" name="Picture 3813" hidden="1">
          <a:extLst>
            <a:ext uri="{FF2B5EF4-FFF2-40B4-BE49-F238E27FC236}">
              <a16:creationId xmlns:a16="http://schemas.microsoft.com/office/drawing/2014/main" id="{00000000-0008-0000-0100-00000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8" name="Picture 3453" hidden="1">
          <a:extLst>
            <a:ext uri="{FF2B5EF4-FFF2-40B4-BE49-F238E27FC236}">
              <a16:creationId xmlns:a16="http://schemas.microsoft.com/office/drawing/2014/main" id="{00000000-0008-0000-0100-00000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29" name="Picture 3458" hidden="1">
          <a:extLst>
            <a:ext uri="{FF2B5EF4-FFF2-40B4-BE49-F238E27FC236}">
              <a16:creationId xmlns:a16="http://schemas.microsoft.com/office/drawing/2014/main" id="{00000000-0008-0000-0100-00000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0" name="Picture 3811" hidden="1">
          <a:extLst>
            <a:ext uri="{FF2B5EF4-FFF2-40B4-BE49-F238E27FC236}">
              <a16:creationId xmlns:a16="http://schemas.microsoft.com/office/drawing/2014/main" id="{00000000-0008-0000-0100-00000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1" name="Picture 3812" hidden="1">
          <a:extLst>
            <a:ext uri="{FF2B5EF4-FFF2-40B4-BE49-F238E27FC236}">
              <a16:creationId xmlns:a16="http://schemas.microsoft.com/office/drawing/2014/main" id="{00000000-0008-0000-0100-00000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2" name="Picture 3813" hidden="1">
          <a:extLst>
            <a:ext uri="{FF2B5EF4-FFF2-40B4-BE49-F238E27FC236}">
              <a16:creationId xmlns:a16="http://schemas.microsoft.com/office/drawing/2014/main" id="{00000000-0008-0000-0100-00000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3" name="Picture 3453" hidden="1">
          <a:extLst>
            <a:ext uri="{FF2B5EF4-FFF2-40B4-BE49-F238E27FC236}">
              <a16:creationId xmlns:a16="http://schemas.microsoft.com/office/drawing/2014/main" id="{00000000-0008-0000-0100-00000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4" name="Picture 3458" hidden="1">
          <a:extLst>
            <a:ext uri="{FF2B5EF4-FFF2-40B4-BE49-F238E27FC236}">
              <a16:creationId xmlns:a16="http://schemas.microsoft.com/office/drawing/2014/main" id="{00000000-0008-0000-0100-00000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5" name="Picture 3811" hidden="1">
          <a:extLst>
            <a:ext uri="{FF2B5EF4-FFF2-40B4-BE49-F238E27FC236}">
              <a16:creationId xmlns:a16="http://schemas.microsoft.com/office/drawing/2014/main" id="{00000000-0008-0000-0100-00000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6" name="Picture 3812" hidden="1">
          <a:extLst>
            <a:ext uri="{FF2B5EF4-FFF2-40B4-BE49-F238E27FC236}">
              <a16:creationId xmlns:a16="http://schemas.microsoft.com/office/drawing/2014/main" id="{00000000-0008-0000-0100-00001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7" name="Picture 3813" hidden="1">
          <a:extLst>
            <a:ext uri="{FF2B5EF4-FFF2-40B4-BE49-F238E27FC236}">
              <a16:creationId xmlns:a16="http://schemas.microsoft.com/office/drawing/2014/main" id="{00000000-0008-0000-0100-00001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8" name="Picture 3453" hidden="1">
          <a:extLst>
            <a:ext uri="{FF2B5EF4-FFF2-40B4-BE49-F238E27FC236}">
              <a16:creationId xmlns:a16="http://schemas.microsoft.com/office/drawing/2014/main" id="{00000000-0008-0000-0100-00001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39" name="Picture 3458" hidden="1">
          <a:extLst>
            <a:ext uri="{FF2B5EF4-FFF2-40B4-BE49-F238E27FC236}">
              <a16:creationId xmlns:a16="http://schemas.microsoft.com/office/drawing/2014/main" id="{00000000-0008-0000-0100-00001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0" name="Picture 3811" hidden="1">
          <a:extLst>
            <a:ext uri="{FF2B5EF4-FFF2-40B4-BE49-F238E27FC236}">
              <a16:creationId xmlns:a16="http://schemas.microsoft.com/office/drawing/2014/main" id="{00000000-0008-0000-0100-00001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1" name="Picture 3812" hidden="1">
          <a:extLst>
            <a:ext uri="{FF2B5EF4-FFF2-40B4-BE49-F238E27FC236}">
              <a16:creationId xmlns:a16="http://schemas.microsoft.com/office/drawing/2014/main" id="{00000000-0008-0000-0100-00001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2" name="Picture 3813" hidden="1">
          <a:extLst>
            <a:ext uri="{FF2B5EF4-FFF2-40B4-BE49-F238E27FC236}">
              <a16:creationId xmlns:a16="http://schemas.microsoft.com/office/drawing/2014/main" id="{00000000-0008-0000-0100-00001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3" name="Picture 3453" hidden="1">
          <a:extLst>
            <a:ext uri="{FF2B5EF4-FFF2-40B4-BE49-F238E27FC236}">
              <a16:creationId xmlns:a16="http://schemas.microsoft.com/office/drawing/2014/main" id="{00000000-0008-0000-0100-00001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4" name="Picture 3458" hidden="1">
          <a:extLst>
            <a:ext uri="{FF2B5EF4-FFF2-40B4-BE49-F238E27FC236}">
              <a16:creationId xmlns:a16="http://schemas.microsoft.com/office/drawing/2014/main" id="{00000000-0008-0000-0100-00001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5" name="Picture 3811" hidden="1">
          <a:extLst>
            <a:ext uri="{FF2B5EF4-FFF2-40B4-BE49-F238E27FC236}">
              <a16:creationId xmlns:a16="http://schemas.microsoft.com/office/drawing/2014/main" id="{00000000-0008-0000-0100-00001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6" name="Picture 3812" hidden="1">
          <a:extLst>
            <a:ext uri="{FF2B5EF4-FFF2-40B4-BE49-F238E27FC236}">
              <a16:creationId xmlns:a16="http://schemas.microsoft.com/office/drawing/2014/main" id="{00000000-0008-0000-0100-00001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7" name="Picture 3813" hidden="1">
          <a:extLst>
            <a:ext uri="{FF2B5EF4-FFF2-40B4-BE49-F238E27FC236}">
              <a16:creationId xmlns:a16="http://schemas.microsoft.com/office/drawing/2014/main" id="{00000000-0008-0000-0100-00001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8" name="Picture 3383" hidden="1">
          <a:extLst>
            <a:ext uri="{FF2B5EF4-FFF2-40B4-BE49-F238E27FC236}">
              <a16:creationId xmlns:a16="http://schemas.microsoft.com/office/drawing/2014/main" id="{00000000-0008-0000-0100-00001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49" name="Picture 3388" hidden="1">
          <a:extLst>
            <a:ext uri="{FF2B5EF4-FFF2-40B4-BE49-F238E27FC236}">
              <a16:creationId xmlns:a16="http://schemas.microsoft.com/office/drawing/2014/main" id="{00000000-0008-0000-0100-00001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0" name="Picture 3790" hidden="1">
          <a:extLst>
            <a:ext uri="{FF2B5EF4-FFF2-40B4-BE49-F238E27FC236}">
              <a16:creationId xmlns:a16="http://schemas.microsoft.com/office/drawing/2014/main" id="{00000000-0008-0000-0100-00001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1" name="Picture 3791" hidden="1">
          <a:extLst>
            <a:ext uri="{FF2B5EF4-FFF2-40B4-BE49-F238E27FC236}">
              <a16:creationId xmlns:a16="http://schemas.microsoft.com/office/drawing/2014/main" id="{00000000-0008-0000-0100-00001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2" name="Picture 3393" hidden="1">
          <a:extLst>
            <a:ext uri="{FF2B5EF4-FFF2-40B4-BE49-F238E27FC236}">
              <a16:creationId xmlns:a16="http://schemas.microsoft.com/office/drawing/2014/main" id="{00000000-0008-0000-0100-00002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3" name="Picture 3398" hidden="1">
          <a:extLst>
            <a:ext uri="{FF2B5EF4-FFF2-40B4-BE49-F238E27FC236}">
              <a16:creationId xmlns:a16="http://schemas.microsoft.com/office/drawing/2014/main" id="{00000000-0008-0000-0100-00002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4" name="Picture 3793" hidden="1">
          <a:extLst>
            <a:ext uri="{FF2B5EF4-FFF2-40B4-BE49-F238E27FC236}">
              <a16:creationId xmlns:a16="http://schemas.microsoft.com/office/drawing/2014/main" id="{00000000-0008-0000-0100-00002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5" name="Picture 3794" hidden="1">
          <a:extLst>
            <a:ext uri="{FF2B5EF4-FFF2-40B4-BE49-F238E27FC236}">
              <a16:creationId xmlns:a16="http://schemas.microsoft.com/office/drawing/2014/main" id="{00000000-0008-0000-0100-00002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6" name="Picture 3795" hidden="1">
          <a:extLst>
            <a:ext uri="{FF2B5EF4-FFF2-40B4-BE49-F238E27FC236}">
              <a16:creationId xmlns:a16="http://schemas.microsoft.com/office/drawing/2014/main" id="{00000000-0008-0000-0100-00002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7" name="Picture 3423" hidden="1">
          <a:extLst>
            <a:ext uri="{FF2B5EF4-FFF2-40B4-BE49-F238E27FC236}">
              <a16:creationId xmlns:a16="http://schemas.microsoft.com/office/drawing/2014/main" id="{00000000-0008-0000-0100-00002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8" name="Picture 3428" hidden="1">
          <a:extLst>
            <a:ext uri="{FF2B5EF4-FFF2-40B4-BE49-F238E27FC236}">
              <a16:creationId xmlns:a16="http://schemas.microsoft.com/office/drawing/2014/main" id="{00000000-0008-0000-0100-00002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59" name="Picture 3802" hidden="1">
          <a:extLst>
            <a:ext uri="{FF2B5EF4-FFF2-40B4-BE49-F238E27FC236}">
              <a16:creationId xmlns:a16="http://schemas.microsoft.com/office/drawing/2014/main" id="{00000000-0008-0000-0100-00002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60" name="Picture 3803" hidden="1">
          <a:extLst>
            <a:ext uri="{FF2B5EF4-FFF2-40B4-BE49-F238E27FC236}">
              <a16:creationId xmlns:a16="http://schemas.microsoft.com/office/drawing/2014/main" id="{00000000-0008-0000-0100-00002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161" name="Picture 3804" hidden="1">
          <a:extLst>
            <a:ext uri="{FF2B5EF4-FFF2-40B4-BE49-F238E27FC236}">
              <a16:creationId xmlns:a16="http://schemas.microsoft.com/office/drawing/2014/main" id="{00000000-0008-0000-0100-00002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62" name="Picture 3393" hidden="1">
          <a:extLst>
            <a:ext uri="{FF2B5EF4-FFF2-40B4-BE49-F238E27FC236}">
              <a16:creationId xmlns:a16="http://schemas.microsoft.com/office/drawing/2014/main" id="{00000000-0008-0000-0100-00002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63" name="Picture 3398" hidden="1">
          <a:extLst>
            <a:ext uri="{FF2B5EF4-FFF2-40B4-BE49-F238E27FC236}">
              <a16:creationId xmlns:a16="http://schemas.microsoft.com/office/drawing/2014/main" id="{00000000-0008-0000-0100-00002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64" name="Picture 3793" hidden="1">
          <a:extLst>
            <a:ext uri="{FF2B5EF4-FFF2-40B4-BE49-F238E27FC236}">
              <a16:creationId xmlns:a16="http://schemas.microsoft.com/office/drawing/2014/main" id="{00000000-0008-0000-0100-00002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65" name="Picture 3794" hidden="1">
          <a:extLst>
            <a:ext uri="{FF2B5EF4-FFF2-40B4-BE49-F238E27FC236}">
              <a16:creationId xmlns:a16="http://schemas.microsoft.com/office/drawing/2014/main" id="{00000000-0008-0000-0100-00002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66" name="Picture 3795" hidden="1">
          <a:extLst>
            <a:ext uri="{FF2B5EF4-FFF2-40B4-BE49-F238E27FC236}">
              <a16:creationId xmlns:a16="http://schemas.microsoft.com/office/drawing/2014/main" id="{00000000-0008-0000-0100-00002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67" name="Picture 3423" hidden="1">
          <a:extLst>
            <a:ext uri="{FF2B5EF4-FFF2-40B4-BE49-F238E27FC236}">
              <a16:creationId xmlns:a16="http://schemas.microsoft.com/office/drawing/2014/main" id="{00000000-0008-0000-0100-00002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68" name="Picture 3428" hidden="1">
          <a:extLst>
            <a:ext uri="{FF2B5EF4-FFF2-40B4-BE49-F238E27FC236}">
              <a16:creationId xmlns:a16="http://schemas.microsoft.com/office/drawing/2014/main" id="{00000000-0008-0000-0100-00003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69" name="Picture 3802" hidden="1">
          <a:extLst>
            <a:ext uri="{FF2B5EF4-FFF2-40B4-BE49-F238E27FC236}">
              <a16:creationId xmlns:a16="http://schemas.microsoft.com/office/drawing/2014/main" id="{00000000-0008-0000-0100-00003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0" name="Picture 3803" hidden="1">
          <a:extLst>
            <a:ext uri="{FF2B5EF4-FFF2-40B4-BE49-F238E27FC236}">
              <a16:creationId xmlns:a16="http://schemas.microsoft.com/office/drawing/2014/main" id="{00000000-0008-0000-0100-00003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1" name="Picture 3804" hidden="1">
          <a:extLst>
            <a:ext uri="{FF2B5EF4-FFF2-40B4-BE49-F238E27FC236}">
              <a16:creationId xmlns:a16="http://schemas.microsoft.com/office/drawing/2014/main" id="{00000000-0008-0000-0100-00003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2" name="Picture 3463" hidden="1">
          <a:extLst>
            <a:ext uri="{FF2B5EF4-FFF2-40B4-BE49-F238E27FC236}">
              <a16:creationId xmlns:a16="http://schemas.microsoft.com/office/drawing/2014/main" id="{00000000-0008-0000-0100-00003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3" name="Picture 3468" hidden="1">
          <a:extLst>
            <a:ext uri="{FF2B5EF4-FFF2-40B4-BE49-F238E27FC236}">
              <a16:creationId xmlns:a16="http://schemas.microsoft.com/office/drawing/2014/main" id="{00000000-0008-0000-0100-00003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4" name="Picture 3814" hidden="1">
          <a:extLst>
            <a:ext uri="{FF2B5EF4-FFF2-40B4-BE49-F238E27FC236}">
              <a16:creationId xmlns:a16="http://schemas.microsoft.com/office/drawing/2014/main" id="{00000000-0008-0000-0100-00003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5" name="Picture 3815" hidden="1">
          <a:extLst>
            <a:ext uri="{FF2B5EF4-FFF2-40B4-BE49-F238E27FC236}">
              <a16:creationId xmlns:a16="http://schemas.microsoft.com/office/drawing/2014/main" id="{00000000-0008-0000-0100-00003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6" name="Picture 3816" hidden="1">
          <a:extLst>
            <a:ext uri="{FF2B5EF4-FFF2-40B4-BE49-F238E27FC236}">
              <a16:creationId xmlns:a16="http://schemas.microsoft.com/office/drawing/2014/main" id="{00000000-0008-0000-0100-00003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7" name="Picture 3453" hidden="1">
          <a:extLst>
            <a:ext uri="{FF2B5EF4-FFF2-40B4-BE49-F238E27FC236}">
              <a16:creationId xmlns:a16="http://schemas.microsoft.com/office/drawing/2014/main" id="{00000000-0008-0000-0100-00003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8" name="Picture 3458" hidden="1">
          <a:extLst>
            <a:ext uri="{FF2B5EF4-FFF2-40B4-BE49-F238E27FC236}">
              <a16:creationId xmlns:a16="http://schemas.microsoft.com/office/drawing/2014/main" id="{00000000-0008-0000-0100-00003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79" name="Picture 3811" hidden="1">
          <a:extLst>
            <a:ext uri="{FF2B5EF4-FFF2-40B4-BE49-F238E27FC236}">
              <a16:creationId xmlns:a16="http://schemas.microsoft.com/office/drawing/2014/main" id="{00000000-0008-0000-0100-00003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0" name="Picture 3812" hidden="1">
          <a:extLst>
            <a:ext uri="{FF2B5EF4-FFF2-40B4-BE49-F238E27FC236}">
              <a16:creationId xmlns:a16="http://schemas.microsoft.com/office/drawing/2014/main" id="{00000000-0008-0000-0100-00003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1" name="Picture 3813" hidden="1">
          <a:extLst>
            <a:ext uri="{FF2B5EF4-FFF2-40B4-BE49-F238E27FC236}">
              <a16:creationId xmlns:a16="http://schemas.microsoft.com/office/drawing/2014/main" id="{00000000-0008-0000-0100-00003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2" name="Picture 3458" hidden="1">
          <a:extLst>
            <a:ext uri="{FF2B5EF4-FFF2-40B4-BE49-F238E27FC236}">
              <a16:creationId xmlns:a16="http://schemas.microsoft.com/office/drawing/2014/main" id="{00000000-0008-0000-0100-00003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3" name="Picture 3812" hidden="1">
          <a:extLst>
            <a:ext uri="{FF2B5EF4-FFF2-40B4-BE49-F238E27FC236}">
              <a16:creationId xmlns:a16="http://schemas.microsoft.com/office/drawing/2014/main" id="{00000000-0008-0000-0100-00003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4" name="Picture 3813" hidden="1">
          <a:extLst>
            <a:ext uri="{FF2B5EF4-FFF2-40B4-BE49-F238E27FC236}">
              <a16:creationId xmlns:a16="http://schemas.microsoft.com/office/drawing/2014/main" id="{00000000-0008-0000-0100-00004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5" name="Picture 3453" hidden="1">
          <a:extLst>
            <a:ext uri="{FF2B5EF4-FFF2-40B4-BE49-F238E27FC236}">
              <a16:creationId xmlns:a16="http://schemas.microsoft.com/office/drawing/2014/main" id="{00000000-0008-0000-0100-00004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6" name="Picture 3458" hidden="1">
          <a:extLst>
            <a:ext uri="{FF2B5EF4-FFF2-40B4-BE49-F238E27FC236}">
              <a16:creationId xmlns:a16="http://schemas.microsoft.com/office/drawing/2014/main" id="{00000000-0008-0000-0100-00004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7" name="Picture 3811" hidden="1">
          <a:extLst>
            <a:ext uri="{FF2B5EF4-FFF2-40B4-BE49-F238E27FC236}">
              <a16:creationId xmlns:a16="http://schemas.microsoft.com/office/drawing/2014/main" id="{00000000-0008-0000-0100-00004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8" name="Picture 3812" hidden="1">
          <a:extLst>
            <a:ext uri="{FF2B5EF4-FFF2-40B4-BE49-F238E27FC236}">
              <a16:creationId xmlns:a16="http://schemas.microsoft.com/office/drawing/2014/main" id="{00000000-0008-0000-0100-00004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89" name="Picture 3813" hidden="1">
          <a:extLst>
            <a:ext uri="{FF2B5EF4-FFF2-40B4-BE49-F238E27FC236}">
              <a16:creationId xmlns:a16="http://schemas.microsoft.com/office/drawing/2014/main" id="{00000000-0008-0000-0100-00004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0" name="Picture 3453" hidden="1">
          <a:extLst>
            <a:ext uri="{FF2B5EF4-FFF2-40B4-BE49-F238E27FC236}">
              <a16:creationId xmlns:a16="http://schemas.microsoft.com/office/drawing/2014/main" id="{00000000-0008-0000-0100-00004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1" name="Picture 3458" hidden="1">
          <a:extLst>
            <a:ext uri="{FF2B5EF4-FFF2-40B4-BE49-F238E27FC236}">
              <a16:creationId xmlns:a16="http://schemas.microsoft.com/office/drawing/2014/main" id="{00000000-0008-0000-0100-00004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2" name="Picture 3811" hidden="1">
          <a:extLst>
            <a:ext uri="{FF2B5EF4-FFF2-40B4-BE49-F238E27FC236}">
              <a16:creationId xmlns:a16="http://schemas.microsoft.com/office/drawing/2014/main" id="{00000000-0008-0000-0100-00004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3" name="Picture 3812" hidden="1">
          <a:extLst>
            <a:ext uri="{FF2B5EF4-FFF2-40B4-BE49-F238E27FC236}">
              <a16:creationId xmlns:a16="http://schemas.microsoft.com/office/drawing/2014/main" id="{00000000-0008-0000-0100-00004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4" name="Picture 3813" hidden="1">
          <a:extLst>
            <a:ext uri="{FF2B5EF4-FFF2-40B4-BE49-F238E27FC236}">
              <a16:creationId xmlns:a16="http://schemas.microsoft.com/office/drawing/2014/main" id="{00000000-0008-0000-0100-00004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5" name="Picture 3453" hidden="1">
          <a:extLst>
            <a:ext uri="{FF2B5EF4-FFF2-40B4-BE49-F238E27FC236}">
              <a16:creationId xmlns:a16="http://schemas.microsoft.com/office/drawing/2014/main" id="{00000000-0008-0000-0100-00004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6" name="Picture 3458" hidden="1">
          <a:extLst>
            <a:ext uri="{FF2B5EF4-FFF2-40B4-BE49-F238E27FC236}">
              <a16:creationId xmlns:a16="http://schemas.microsoft.com/office/drawing/2014/main" id="{00000000-0008-0000-0100-00004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7" name="Picture 3811" hidden="1">
          <a:extLst>
            <a:ext uri="{FF2B5EF4-FFF2-40B4-BE49-F238E27FC236}">
              <a16:creationId xmlns:a16="http://schemas.microsoft.com/office/drawing/2014/main" id="{00000000-0008-0000-0100-00004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8" name="Picture 3812" hidden="1">
          <a:extLst>
            <a:ext uri="{FF2B5EF4-FFF2-40B4-BE49-F238E27FC236}">
              <a16:creationId xmlns:a16="http://schemas.microsoft.com/office/drawing/2014/main" id="{00000000-0008-0000-0100-00004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199" name="Picture 3813" hidden="1">
          <a:extLst>
            <a:ext uri="{FF2B5EF4-FFF2-40B4-BE49-F238E27FC236}">
              <a16:creationId xmlns:a16="http://schemas.microsoft.com/office/drawing/2014/main" id="{00000000-0008-0000-0100-00004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0" name="Picture 3393" hidden="1">
          <a:extLst>
            <a:ext uri="{FF2B5EF4-FFF2-40B4-BE49-F238E27FC236}">
              <a16:creationId xmlns:a16="http://schemas.microsoft.com/office/drawing/2014/main" id="{00000000-0008-0000-0100-00005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1" name="Picture 3398" hidden="1">
          <a:extLst>
            <a:ext uri="{FF2B5EF4-FFF2-40B4-BE49-F238E27FC236}">
              <a16:creationId xmlns:a16="http://schemas.microsoft.com/office/drawing/2014/main" id="{00000000-0008-0000-0100-00005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2" name="Picture 3793" hidden="1">
          <a:extLst>
            <a:ext uri="{FF2B5EF4-FFF2-40B4-BE49-F238E27FC236}">
              <a16:creationId xmlns:a16="http://schemas.microsoft.com/office/drawing/2014/main" id="{00000000-0008-0000-0100-00005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3" name="Picture 3794" hidden="1">
          <a:extLst>
            <a:ext uri="{FF2B5EF4-FFF2-40B4-BE49-F238E27FC236}">
              <a16:creationId xmlns:a16="http://schemas.microsoft.com/office/drawing/2014/main" id="{00000000-0008-0000-0100-00005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4" name="Picture 3795" hidden="1">
          <a:extLst>
            <a:ext uri="{FF2B5EF4-FFF2-40B4-BE49-F238E27FC236}">
              <a16:creationId xmlns:a16="http://schemas.microsoft.com/office/drawing/2014/main" id="{00000000-0008-0000-0100-00005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5" name="Picture 3423" hidden="1">
          <a:extLst>
            <a:ext uri="{FF2B5EF4-FFF2-40B4-BE49-F238E27FC236}">
              <a16:creationId xmlns:a16="http://schemas.microsoft.com/office/drawing/2014/main" id="{00000000-0008-0000-0100-00005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6" name="Picture 3428" hidden="1">
          <a:extLst>
            <a:ext uri="{FF2B5EF4-FFF2-40B4-BE49-F238E27FC236}">
              <a16:creationId xmlns:a16="http://schemas.microsoft.com/office/drawing/2014/main" id="{00000000-0008-0000-0100-00005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7" name="Picture 3803" hidden="1">
          <a:extLst>
            <a:ext uri="{FF2B5EF4-FFF2-40B4-BE49-F238E27FC236}">
              <a16:creationId xmlns:a16="http://schemas.microsoft.com/office/drawing/2014/main" id="{00000000-0008-0000-0100-00005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8" name="Picture 3804" hidden="1">
          <a:extLst>
            <a:ext uri="{FF2B5EF4-FFF2-40B4-BE49-F238E27FC236}">
              <a16:creationId xmlns:a16="http://schemas.microsoft.com/office/drawing/2014/main" id="{00000000-0008-0000-0100-00005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09" name="Picture 3463" hidden="1">
          <a:extLst>
            <a:ext uri="{FF2B5EF4-FFF2-40B4-BE49-F238E27FC236}">
              <a16:creationId xmlns:a16="http://schemas.microsoft.com/office/drawing/2014/main" id="{00000000-0008-0000-0100-00005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0" name="Picture 3468" hidden="1">
          <a:extLst>
            <a:ext uri="{FF2B5EF4-FFF2-40B4-BE49-F238E27FC236}">
              <a16:creationId xmlns:a16="http://schemas.microsoft.com/office/drawing/2014/main" id="{00000000-0008-0000-0100-00005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1" name="Picture 3814" hidden="1">
          <a:extLst>
            <a:ext uri="{FF2B5EF4-FFF2-40B4-BE49-F238E27FC236}">
              <a16:creationId xmlns:a16="http://schemas.microsoft.com/office/drawing/2014/main" id="{00000000-0008-0000-0100-00005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2" name="Picture 3815" hidden="1">
          <a:extLst>
            <a:ext uri="{FF2B5EF4-FFF2-40B4-BE49-F238E27FC236}">
              <a16:creationId xmlns:a16="http://schemas.microsoft.com/office/drawing/2014/main" id="{00000000-0008-0000-0100-00005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3" name="Picture 3816" hidden="1">
          <a:extLst>
            <a:ext uri="{FF2B5EF4-FFF2-40B4-BE49-F238E27FC236}">
              <a16:creationId xmlns:a16="http://schemas.microsoft.com/office/drawing/2014/main" id="{00000000-0008-0000-0100-00005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4" name="Picture 3453" hidden="1">
          <a:extLst>
            <a:ext uri="{FF2B5EF4-FFF2-40B4-BE49-F238E27FC236}">
              <a16:creationId xmlns:a16="http://schemas.microsoft.com/office/drawing/2014/main" id="{00000000-0008-0000-0100-00005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5" name="Picture 3458" hidden="1">
          <a:extLst>
            <a:ext uri="{FF2B5EF4-FFF2-40B4-BE49-F238E27FC236}">
              <a16:creationId xmlns:a16="http://schemas.microsoft.com/office/drawing/2014/main" id="{00000000-0008-0000-0100-00005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6" name="Picture 3811" hidden="1">
          <a:extLst>
            <a:ext uri="{FF2B5EF4-FFF2-40B4-BE49-F238E27FC236}">
              <a16:creationId xmlns:a16="http://schemas.microsoft.com/office/drawing/2014/main" id="{00000000-0008-0000-0100-00006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7" name="Picture 3812" hidden="1">
          <a:extLst>
            <a:ext uri="{FF2B5EF4-FFF2-40B4-BE49-F238E27FC236}">
              <a16:creationId xmlns:a16="http://schemas.microsoft.com/office/drawing/2014/main" id="{00000000-0008-0000-0100-00006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8" name="Picture 3813" hidden="1">
          <a:extLst>
            <a:ext uri="{FF2B5EF4-FFF2-40B4-BE49-F238E27FC236}">
              <a16:creationId xmlns:a16="http://schemas.microsoft.com/office/drawing/2014/main" id="{00000000-0008-0000-0100-00006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19" name="Picture 3453" hidden="1">
          <a:extLst>
            <a:ext uri="{FF2B5EF4-FFF2-40B4-BE49-F238E27FC236}">
              <a16:creationId xmlns:a16="http://schemas.microsoft.com/office/drawing/2014/main" id="{00000000-0008-0000-0100-00006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0" name="Picture 3458" hidden="1">
          <a:extLst>
            <a:ext uri="{FF2B5EF4-FFF2-40B4-BE49-F238E27FC236}">
              <a16:creationId xmlns:a16="http://schemas.microsoft.com/office/drawing/2014/main" id="{00000000-0008-0000-0100-00006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1" name="Picture 3811" hidden="1">
          <a:extLst>
            <a:ext uri="{FF2B5EF4-FFF2-40B4-BE49-F238E27FC236}">
              <a16:creationId xmlns:a16="http://schemas.microsoft.com/office/drawing/2014/main" id="{00000000-0008-0000-0100-00006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2" name="Picture 3812" hidden="1">
          <a:extLst>
            <a:ext uri="{FF2B5EF4-FFF2-40B4-BE49-F238E27FC236}">
              <a16:creationId xmlns:a16="http://schemas.microsoft.com/office/drawing/2014/main" id="{00000000-0008-0000-0100-00006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3" name="Picture 3813" hidden="1">
          <a:extLst>
            <a:ext uri="{FF2B5EF4-FFF2-40B4-BE49-F238E27FC236}">
              <a16:creationId xmlns:a16="http://schemas.microsoft.com/office/drawing/2014/main" id="{00000000-0008-0000-0100-00006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4" name="Picture 3453" hidden="1">
          <a:extLst>
            <a:ext uri="{FF2B5EF4-FFF2-40B4-BE49-F238E27FC236}">
              <a16:creationId xmlns:a16="http://schemas.microsoft.com/office/drawing/2014/main" id="{00000000-0008-0000-0100-00006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5" name="Picture 3458" hidden="1">
          <a:extLst>
            <a:ext uri="{FF2B5EF4-FFF2-40B4-BE49-F238E27FC236}">
              <a16:creationId xmlns:a16="http://schemas.microsoft.com/office/drawing/2014/main" id="{00000000-0008-0000-0100-00006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6" name="Picture 3811" hidden="1">
          <a:extLst>
            <a:ext uri="{FF2B5EF4-FFF2-40B4-BE49-F238E27FC236}">
              <a16:creationId xmlns:a16="http://schemas.microsoft.com/office/drawing/2014/main" id="{00000000-0008-0000-0100-00006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7" name="Picture 3812" hidden="1">
          <a:extLst>
            <a:ext uri="{FF2B5EF4-FFF2-40B4-BE49-F238E27FC236}">
              <a16:creationId xmlns:a16="http://schemas.microsoft.com/office/drawing/2014/main" id="{00000000-0008-0000-0100-00006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8" name="Picture 3813" hidden="1">
          <a:extLst>
            <a:ext uri="{FF2B5EF4-FFF2-40B4-BE49-F238E27FC236}">
              <a16:creationId xmlns:a16="http://schemas.microsoft.com/office/drawing/2014/main" id="{00000000-0008-0000-0100-00006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29" name="Picture 3453" hidden="1">
          <a:extLst>
            <a:ext uri="{FF2B5EF4-FFF2-40B4-BE49-F238E27FC236}">
              <a16:creationId xmlns:a16="http://schemas.microsoft.com/office/drawing/2014/main" id="{00000000-0008-0000-0100-00006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30" name="Picture 3458" hidden="1">
          <a:extLst>
            <a:ext uri="{FF2B5EF4-FFF2-40B4-BE49-F238E27FC236}">
              <a16:creationId xmlns:a16="http://schemas.microsoft.com/office/drawing/2014/main" id="{00000000-0008-0000-0100-00006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31" name="Picture 3811" hidden="1">
          <a:extLst>
            <a:ext uri="{FF2B5EF4-FFF2-40B4-BE49-F238E27FC236}">
              <a16:creationId xmlns:a16="http://schemas.microsoft.com/office/drawing/2014/main" id="{00000000-0008-0000-0100-00006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32" name="Picture 3812" hidden="1">
          <a:extLst>
            <a:ext uri="{FF2B5EF4-FFF2-40B4-BE49-F238E27FC236}">
              <a16:creationId xmlns:a16="http://schemas.microsoft.com/office/drawing/2014/main" id="{00000000-0008-0000-0100-00007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33" name="Picture 3813" hidden="1">
          <a:extLst>
            <a:ext uri="{FF2B5EF4-FFF2-40B4-BE49-F238E27FC236}">
              <a16:creationId xmlns:a16="http://schemas.microsoft.com/office/drawing/2014/main" id="{00000000-0008-0000-0100-00007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34" name="Picture 3453" hidden="1">
          <a:extLst>
            <a:ext uri="{FF2B5EF4-FFF2-40B4-BE49-F238E27FC236}">
              <a16:creationId xmlns:a16="http://schemas.microsoft.com/office/drawing/2014/main" id="{00000000-0008-0000-0100-00007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35" name="Picture 3458" hidden="1">
          <a:extLst>
            <a:ext uri="{FF2B5EF4-FFF2-40B4-BE49-F238E27FC236}">
              <a16:creationId xmlns:a16="http://schemas.microsoft.com/office/drawing/2014/main" id="{00000000-0008-0000-0100-00007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36" name="Picture 3811" hidden="1">
          <a:extLst>
            <a:ext uri="{FF2B5EF4-FFF2-40B4-BE49-F238E27FC236}">
              <a16:creationId xmlns:a16="http://schemas.microsoft.com/office/drawing/2014/main" id="{00000000-0008-0000-0100-00007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37" name="Picture 3393" hidden="1">
          <a:extLst>
            <a:ext uri="{FF2B5EF4-FFF2-40B4-BE49-F238E27FC236}">
              <a16:creationId xmlns:a16="http://schemas.microsoft.com/office/drawing/2014/main" id="{00000000-0008-0000-0100-00007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38" name="Picture 3398" hidden="1">
          <a:extLst>
            <a:ext uri="{FF2B5EF4-FFF2-40B4-BE49-F238E27FC236}">
              <a16:creationId xmlns:a16="http://schemas.microsoft.com/office/drawing/2014/main" id="{00000000-0008-0000-0100-00007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39" name="Picture 3793" hidden="1">
          <a:extLst>
            <a:ext uri="{FF2B5EF4-FFF2-40B4-BE49-F238E27FC236}">
              <a16:creationId xmlns:a16="http://schemas.microsoft.com/office/drawing/2014/main" id="{00000000-0008-0000-0100-00007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0" name="Picture 3794" hidden="1">
          <a:extLst>
            <a:ext uri="{FF2B5EF4-FFF2-40B4-BE49-F238E27FC236}">
              <a16:creationId xmlns:a16="http://schemas.microsoft.com/office/drawing/2014/main" id="{00000000-0008-0000-0100-00007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1" name="Picture 3795" hidden="1">
          <a:extLst>
            <a:ext uri="{FF2B5EF4-FFF2-40B4-BE49-F238E27FC236}">
              <a16:creationId xmlns:a16="http://schemas.microsoft.com/office/drawing/2014/main" id="{00000000-0008-0000-0100-00007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2" name="Picture 3423" hidden="1">
          <a:extLst>
            <a:ext uri="{FF2B5EF4-FFF2-40B4-BE49-F238E27FC236}">
              <a16:creationId xmlns:a16="http://schemas.microsoft.com/office/drawing/2014/main" id="{00000000-0008-0000-0100-00007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3" name="Picture 3428" hidden="1">
          <a:extLst>
            <a:ext uri="{FF2B5EF4-FFF2-40B4-BE49-F238E27FC236}">
              <a16:creationId xmlns:a16="http://schemas.microsoft.com/office/drawing/2014/main" id="{00000000-0008-0000-0100-00007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4" name="Picture 3802" hidden="1">
          <a:extLst>
            <a:ext uri="{FF2B5EF4-FFF2-40B4-BE49-F238E27FC236}">
              <a16:creationId xmlns:a16="http://schemas.microsoft.com/office/drawing/2014/main" id="{00000000-0008-0000-0100-00007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5" name="Picture 3803" hidden="1">
          <a:extLst>
            <a:ext uri="{FF2B5EF4-FFF2-40B4-BE49-F238E27FC236}">
              <a16:creationId xmlns:a16="http://schemas.microsoft.com/office/drawing/2014/main" id="{00000000-0008-0000-0100-00007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6" name="Picture 3804" hidden="1">
          <a:extLst>
            <a:ext uri="{FF2B5EF4-FFF2-40B4-BE49-F238E27FC236}">
              <a16:creationId xmlns:a16="http://schemas.microsoft.com/office/drawing/2014/main" id="{00000000-0008-0000-0100-00007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7" name="Picture 3463" hidden="1">
          <a:extLst>
            <a:ext uri="{FF2B5EF4-FFF2-40B4-BE49-F238E27FC236}">
              <a16:creationId xmlns:a16="http://schemas.microsoft.com/office/drawing/2014/main" id="{00000000-0008-0000-0100-00007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8" name="Picture 3468" hidden="1">
          <a:extLst>
            <a:ext uri="{FF2B5EF4-FFF2-40B4-BE49-F238E27FC236}">
              <a16:creationId xmlns:a16="http://schemas.microsoft.com/office/drawing/2014/main" id="{00000000-0008-0000-0100-00008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49" name="Picture 3814" hidden="1">
          <a:extLst>
            <a:ext uri="{FF2B5EF4-FFF2-40B4-BE49-F238E27FC236}">
              <a16:creationId xmlns:a16="http://schemas.microsoft.com/office/drawing/2014/main" id="{00000000-0008-0000-0100-00008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0" name="Picture 3815" hidden="1">
          <a:extLst>
            <a:ext uri="{FF2B5EF4-FFF2-40B4-BE49-F238E27FC236}">
              <a16:creationId xmlns:a16="http://schemas.microsoft.com/office/drawing/2014/main" id="{00000000-0008-0000-0100-00008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1" name="Picture 3816" hidden="1">
          <a:extLst>
            <a:ext uri="{FF2B5EF4-FFF2-40B4-BE49-F238E27FC236}">
              <a16:creationId xmlns:a16="http://schemas.microsoft.com/office/drawing/2014/main" id="{00000000-0008-0000-0100-00008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2" name="Picture 3453" hidden="1">
          <a:extLst>
            <a:ext uri="{FF2B5EF4-FFF2-40B4-BE49-F238E27FC236}">
              <a16:creationId xmlns:a16="http://schemas.microsoft.com/office/drawing/2014/main" id="{00000000-0008-0000-0100-00008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3" name="Picture 3458" hidden="1">
          <a:extLst>
            <a:ext uri="{FF2B5EF4-FFF2-40B4-BE49-F238E27FC236}">
              <a16:creationId xmlns:a16="http://schemas.microsoft.com/office/drawing/2014/main" id="{00000000-0008-0000-0100-00008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4" name="Picture 3811" hidden="1">
          <a:extLst>
            <a:ext uri="{FF2B5EF4-FFF2-40B4-BE49-F238E27FC236}">
              <a16:creationId xmlns:a16="http://schemas.microsoft.com/office/drawing/2014/main" id="{00000000-0008-0000-0100-00008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5" name="Picture 3812" hidden="1">
          <a:extLst>
            <a:ext uri="{FF2B5EF4-FFF2-40B4-BE49-F238E27FC236}">
              <a16:creationId xmlns:a16="http://schemas.microsoft.com/office/drawing/2014/main" id="{00000000-0008-0000-0100-00008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6" name="Picture 3813" hidden="1">
          <a:extLst>
            <a:ext uri="{FF2B5EF4-FFF2-40B4-BE49-F238E27FC236}">
              <a16:creationId xmlns:a16="http://schemas.microsoft.com/office/drawing/2014/main" id="{00000000-0008-0000-0100-00008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7" name="Picture 3453" hidden="1">
          <a:extLst>
            <a:ext uri="{FF2B5EF4-FFF2-40B4-BE49-F238E27FC236}">
              <a16:creationId xmlns:a16="http://schemas.microsoft.com/office/drawing/2014/main" id="{00000000-0008-0000-0100-00008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8" name="Picture 3458" hidden="1">
          <a:extLst>
            <a:ext uri="{FF2B5EF4-FFF2-40B4-BE49-F238E27FC236}">
              <a16:creationId xmlns:a16="http://schemas.microsoft.com/office/drawing/2014/main" id="{00000000-0008-0000-0100-00008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59" name="Picture 3811" hidden="1">
          <a:extLst>
            <a:ext uri="{FF2B5EF4-FFF2-40B4-BE49-F238E27FC236}">
              <a16:creationId xmlns:a16="http://schemas.microsoft.com/office/drawing/2014/main" id="{00000000-0008-0000-0100-00008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0" name="Picture 3812" hidden="1">
          <a:extLst>
            <a:ext uri="{FF2B5EF4-FFF2-40B4-BE49-F238E27FC236}">
              <a16:creationId xmlns:a16="http://schemas.microsoft.com/office/drawing/2014/main" id="{00000000-0008-0000-0100-00008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1" name="Picture 3813" hidden="1">
          <a:extLst>
            <a:ext uri="{FF2B5EF4-FFF2-40B4-BE49-F238E27FC236}">
              <a16:creationId xmlns:a16="http://schemas.microsoft.com/office/drawing/2014/main" id="{00000000-0008-0000-0100-00008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2" name="Picture 3453" hidden="1">
          <a:extLst>
            <a:ext uri="{FF2B5EF4-FFF2-40B4-BE49-F238E27FC236}">
              <a16:creationId xmlns:a16="http://schemas.microsoft.com/office/drawing/2014/main" id="{00000000-0008-0000-0100-00008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3" name="Picture 3458" hidden="1">
          <a:extLst>
            <a:ext uri="{FF2B5EF4-FFF2-40B4-BE49-F238E27FC236}">
              <a16:creationId xmlns:a16="http://schemas.microsoft.com/office/drawing/2014/main" id="{00000000-0008-0000-0100-00008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4" name="Picture 3811" hidden="1">
          <a:extLst>
            <a:ext uri="{FF2B5EF4-FFF2-40B4-BE49-F238E27FC236}">
              <a16:creationId xmlns:a16="http://schemas.microsoft.com/office/drawing/2014/main" id="{00000000-0008-0000-0100-00009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5" name="Picture 3812" hidden="1">
          <a:extLst>
            <a:ext uri="{FF2B5EF4-FFF2-40B4-BE49-F238E27FC236}">
              <a16:creationId xmlns:a16="http://schemas.microsoft.com/office/drawing/2014/main" id="{00000000-0008-0000-0100-00009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6" name="Picture 3813" hidden="1">
          <a:extLst>
            <a:ext uri="{FF2B5EF4-FFF2-40B4-BE49-F238E27FC236}">
              <a16:creationId xmlns:a16="http://schemas.microsoft.com/office/drawing/2014/main" id="{00000000-0008-0000-0100-00009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7" name="Picture 3453" hidden="1">
          <a:extLst>
            <a:ext uri="{FF2B5EF4-FFF2-40B4-BE49-F238E27FC236}">
              <a16:creationId xmlns:a16="http://schemas.microsoft.com/office/drawing/2014/main" id="{00000000-0008-0000-0100-00009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8" name="Picture 3458" hidden="1">
          <a:extLst>
            <a:ext uri="{FF2B5EF4-FFF2-40B4-BE49-F238E27FC236}">
              <a16:creationId xmlns:a16="http://schemas.microsoft.com/office/drawing/2014/main" id="{00000000-0008-0000-0100-00009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69" name="Picture 3811" hidden="1">
          <a:extLst>
            <a:ext uri="{FF2B5EF4-FFF2-40B4-BE49-F238E27FC236}">
              <a16:creationId xmlns:a16="http://schemas.microsoft.com/office/drawing/2014/main" id="{00000000-0008-0000-0100-00009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0" name="Picture 3812" hidden="1">
          <a:extLst>
            <a:ext uri="{FF2B5EF4-FFF2-40B4-BE49-F238E27FC236}">
              <a16:creationId xmlns:a16="http://schemas.microsoft.com/office/drawing/2014/main" id="{00000000-0008-0000-0100-00009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1" name="Picture 3813" hidden="1">
          <a:extLst>
            <a:ext uri="{FF2B5EF4-FFF2-40B4-BE49-F238E27FC236}">
              <a16:creationId xmlns:a16="http://schemas.microsoft.com/office/drawing/2014/main" id="{00000000-0008-0000-0100-00009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2" name="Picture 3453" hidden="1">
          <a:extLst>
            <a:ext uri="{FF2B5EF4-FFF2-40B4-BE49-F238E27FC236}">
              <a16:creationId xmlns:a16="http://schemas.microsoft.com/office/drawing/2014/main" id="{00000000-0008-0000-0100-00009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3" name="Picture 3458" hidden="1">
          <a:extLst>
            <a:ext uri="{FF2B5EF4-FFF2-40B4-BE49-F238E27FC236}">
              <a16:creationId xmlns:a16="http://schemas.microsoft.com/office/drawing/2014/main" id="{00000000-0008-0000-0100-00009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4" name="Picture 3811" hidden="1">
          <a:extLst>
            <a:ext uri="{FF2B5EF4-FFF2-40B4-BE49-F238E27FC236}">
              <a16:creationId xmlns:a16="http://schemas.microsoft.com/office/drawing/2014/main" id="{00000000-0008-0000-0100-00009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5" name="Picture 3812" hidden="1">
          <a:extLst>
            <a:ext uri="{FF2B5EF4-FFF2-40B4-BE49-F238E27FC236}">
              <a16:creationId xmlns:a16="http://schemas.microsoft.com/office/drawing/2014/main" id="{00000000-0008-0000-0100-00009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6" name="Picture 3813" hidden="1">
          <a:extLst>
            <a:ext uri="{FF2B5EF4-FFF2-40B4-BE49-F238E27FC236}">
              <a16:creationId xmlns:a16="http://schemas.microsoft.com/office/drawing/2014/main" id="{00000000-0008-0000-0100-00009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7" name="Picture 3383" hidden="1">
          <a:extLst>
            <a:ext uri="{FF2B5EF4-FFF2-40B4-BE49-F238E27FC236}">
              <a16:creationId xmlns:a16="http://schemas.microsoft.com/office/drawing/2014/main" id="{00000000-0008-0000-0100-00009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8" name="Picture 3388" hidden="1">
          <a:extLst>
            <a:ext uri="{FF2B5EF4-FFF2-40B4-BE49-F238E27FC236}">
              <a16:creationId xmlns:a16="http://schemas.microsoft.com/office/drawing/2014/main" id="{00000000-0008-0000-0100-00009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79" name="Picture 3790" hidden="1">
          <a:extLst>
            <a:ext uri="{FF2B5EF4-FFF2-40B4-BE49-F238E27FC236}">
              <a16:creationId xmlns:a16="http://schemas.microsoft.com/office/drawing/2014/main" id="{00000000-0008-0000-0100-00009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280" name="Picture 3791" hidden="1">
          <a:extLst>
            <a:ext uri="{FF2B5EF4-FFF2-40B4-BE49-F238E27FC236}">
              <a16:creationId xmlns:a16="http://schemas.microsoft.com/office/drawing/2014/main" id="{00000000-0008-0000-0100-0000A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1" name="Picture 3393" hidden="1">
          <a:extLst>
            <a:ext uri="{FF2B5EF4-FFF2-40B4-BE49-F238E27FC236}">
              <a16:creationId xmlns:a16="http://schemas.microsoft.com/office/drawing/2014/main" id="{00000000-0008-0000-0100-0000A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2" name="Picture 3398" hidden="1">
          <a:extLst>
            <a:ext uri="{FF2B5EF4-FFF2-40B4-BE49-F238E27FC236}">
              <a16:creationId xmlns:a16="http://schemas.microsoft.com/office/drawing/2014/main" id="{00000000-0008-0000-0100-0000A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3" name="Picture 3793" hidden="1">
          <a:extLst>
            <a:ext uri="{FF2B5EF4-FFF2-40B4-BE49-F238E27FC236}">
              <a16:creationId xmlns:a16="http://schemas.microsoft.com/office/drawing/2014/main" id="{00000000-0008-0000-0100-0000A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4" name="Picture 3794" hidden="1">
          <a:extLst>
            <a:ext uri="{FF2B5EF4-FFF2-40B4-BE49-F238E27FC236}">
              <a16:creationId xmlns:a16="http://schemas.microsoft.com/office/drawing/2014/main" id="{00000000-0008-0000-0100-0000A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5" name="Picture 3795" hidden="1">
          <a:extLst>
            <a:ext uri="{FF2B5EF4-FFF2-40B4-BE49-F238E27FC236}">
              <a16:creationId xmlns:a16="http://schemas.microsoft.com/office/drawing/2014/main" id="{00000000-0008-0000-0100-0000A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6" name="Picture 3423" hidden="1">
          <a:extLst>
            <a:ext uri="{FF2B5EF4-FFF2-40B4-BE49-F238E27FC236}">
              <a16:creationId xmlns:a16="http://schemas.microsoft.com/office/drawing/2014/main" id="{00000000-0008-0000-0100-0000A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7" name="Picture 3428" hidden="1">
          <a:extLst>
            <a:ext uri="{FF2B5EF4-FFF2-40B4-BE49-F238E27FC236}">
              <a16:creationId xmlns:a16="http://schemas.microsoft.com/office/drawing/2014/main" id="{00000000-0008-0000-0100-0000A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8" name="Picture 3802" hidden="1">
          <a:extLst>
            <a:ext uri="{FF2B5EF4-FFF2-40B4-BE49-F238E27FC236}">
              <a16:creationId xmlns:a16="http://schemas.microsoft.com/office/drawing/2014/main" id="{00000000-0008-0000-0100-0000A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89" name="Picture 3803" hidden="1">
          <a:extLst>
            <a:ext uri="{FF2B5EF4-FFF2-40B4-BE49-F238E27FC236}">
              <a16:creationId xmlns:a16="http://schemas.microsoft.com/office/drawing/2014/main" id="{00000000-0008-0000-0100-0000A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0" name="Picture 3804" hidden="1">
          <a:extLst>
            <a:ext uri="{FF2B5EF4-FFF2-40B4-BE49-F238E27FC236}">
              <a16:creationId xmlns:a16="http://schemas.microsoft.com/office/drawing/2014/main" id="{00000000-0008-0000-0100-0000A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1" name="Picture 3463" hidden="1">
          <a:extLst>
            <a:ext uri="{FF2B5EF4-FFF2-40B4-BE49-F238E27FC236}">
              <a16:creationId xmlns:a16="http://schemas.microsoft.com/office/drawing/2014/main" id="{00000000-0008-0000-0100-0000A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2" name="Picture 3468" hidden="1">
          <a:extLst>
            <a:ext uri="{FF2B5EF4-FFF2-40B4-BE49-F238E27FC236}">
              <a16:creationId xmlns:a16="http://schemas.microsoft.com/office/drawing/2014/main" id="{00000000-0008-0000-0100-0000A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3" name="Picture 3814" hidden="1">
          <a:extLst>
            <a:ext uri="{FF2B5EF4-FFF2-40B4-BE49-F238E27FC236}">
              <a16:creationId xmlns:a16="http://schemas.microsoft.com/office/drawing/2014/main" id="{00000000-0008-0000-0100-0000A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4" name="Picture 3815" hidden="1">
          <a:extLst>
            <a:ext uri="{FF2B5EF4-FFF2-40B4-BE49-F238E27FC236}">
              <a16:creationId xmlns:a16="http://schemas.microsoft.com/office/drawing/2014/main" id="{00000000-0008-0000-0100-0000A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5" name="Picture 3816" hidden="1">
          <a:extLst>
            <a:ext uri="{FF2B5EF4-FFF2-40B4-BE49-F238E27FC236}">
              <a16:creationId xmlns:a16="http://schemas.microsoft.com/office/drawing/2014/main" id="{00000000-0008-0000-0100-0000A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6" name="Picture 3453" hidden="1">
          <a:extLst>
            <a:ext uri="{FF2B5EF4-FFF2-40B4-BE49-F238E27FC236}">
              <a16:creationId xmlns:a16="http://schemas.microsoft.com/office/drawing/2014/main" id="{00000000-0008-0000-0100-0000B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7" name="Picture 3458" hidden="1">
          <a:extLst>
            <a:ext uri="{FF2B5EF4-FFF2-40B4-BE49-F238E27FC236}">
              <a16:creationId xmlns:a16="http://schemas.microsoft.com/office/drawing/2014/main" id="{00000000-0008-0000-0100-0000B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8" name="Picture 3811" hidden="1">
          <a:extLst>
            <a:ext uri="{FF2B5EF4-FFF2-40B4-BE49-F238E27FC236}">
              <a16:creationId xmlns:a16="http://schemas.microsoft.com/office/drawing/2014/main" id="{00000000-0008-0000-0100-0000B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299" name="Picture 3812" hidden="1">
          <a:extLst>
            <a:ext uri="{FF2B5EF4-FFF2-40B4-BE49-F238E27FC236}">
              <a16:creationId xmlns:a16="http://schemas.microsoft.com/office/drawing/2014/main" id="{00000000-0008-0000-0100-0000B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0" name="Picture 3813" hidden="1">
          <a:extLst>
            <a:ext uri="{FF2B5EF4-FFF2-40B4-BE49-F238E27FC236}">
              <a16:creationId xmlns:a16="http://schemas.microsoft.com/office/drawing/2014/main" id="{00000000-0008-0000-0100-0000B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1" name="Picture 3453" hidden="1">
          <a:extLst>
            <a:ext uri="{FF2B5EF4-FFF2-40B4-BE49-F238E27FC236}">
              <a16:creationId xmlns:a16="http://schemas.microsoft.com/office/drawing/2014/main" id="{00000000-0008-0000-0100-0000B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2" name="Picture 3458" hidden="1">
          <a:extLst>
            <a:ext uri="{FF2B5EF4-FFF2-40B4-BE49-F238E27FC236}">
              <a16:creationId xmlns:a16="http://schemas.microsoft.com/office/drawing/2014/main" id="{00000000-0008-0000-0100-0000B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3" name="Picture 3811" hidden="1">
          <a:extLst>
            <a:ext uri="{FF2B5EF4-FFF2-40B4-BE49-F238E27FC236}">
              <a16:creationId xmlns:a16="http://schemas.microsoft.com/office/drawing/2014/main" id="{00000000-0008-0000-0100-0000B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4" name="Picture 3812" hidden="1">
          <a:extLst>
            <a:ext uri="{FF2B5EF4-FFF2-40B4-BE49-F238E27FC236}">
              <a16:creationId xmlns:a16="http://schemas.microsoft.com/office/drawing/2014/main" id="{00000000-0008-0000-0100-0000B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5" name="Picture 3813" hidden="1">
          <a:extLst>
            <a:ext uri="{FF2B5EF4-FFF2-40B4-BE49-F238E27FC236}">
              <a16:creationId xmlns:a16="http://schemas.microsoft.com/office/drawing/2014/main" id="{00000000-0008-0000-0100-0000B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6" name="Picture 3453" hidden="1">
          <a:extLst>
            <a:ext uri="{FF2B5EF4-FFF2-40B4-BE49-F238E27FC236}">
              <a16:creationId xmlns:a16="http://schemas.microsoft.com/office/drawing/2014/main" id="{00000000-0008-0000-0100-0000B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7" name="Picture 3458" hidden="1">
          <a:extLst>
            <a:ext uri="{FF2B5EF4-FFF2-40B4-BE49-F238E27FC236}">
              <a16:creationId xmlns:a16="http://schemas.microsoft.com/office/drawing/2014/main" id="{00000000-0008-0000-0100-0000B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8" name="Picture 3811" hidden="1">
          <a:extLst>
            <a:ext uri="{FF2B5EF4-FFF2-40B4-BE49-F238E27FC236}">
              <a16:creationId xmlns:a16="http://schemas.microsoft.com/office/drawing/2014/main" id="{00000000-0008-0000-0100-0000B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09" name="Picture 3812" hidden="1">
          <a:extLst>
            <a:ext uri="{FF2B5EF4-FFF2-40B4-BE49-F238E27FC236}">
              <a16:creationId xmlns:a16="http://schemas.microsoft.com/office/drawing/2014/main" id="{00000000-0008-0000-0100-0000B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0" name="Picture 3813" hidden="1">
          <a:extLst>
            <a:ext uri="{FF2B5EF4-FFF2-40B4-BE49-F238E27FC236}">
              <a16:creationId xmlns:a16="http://schemas.microsoft.com/office/drawing/2014/main" id="{00000000-0008-0000-0100-0000B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1" name="Picture 3453" hidden="1">
          <a:extLst>
            <a:ext uri="{FF2B5EF4-FFF2-40B4-BE49-F238E27FC236}">
              <a16:creationId xmlns:a16="http://schemas.microsoft.com/office/drawing/2014/main" id="{00000000-0008-0000-0100-0000B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2" name="Picture 3458" hidden="1">
          <a:extLst>
            <a:ext uri="{FF2B5EF4-FFF2-40B4-BE49-F238E27FC236}">
              <a16:creationId xmlns:a16="http://schemas.microsoft.com/office/drawing/2014/main" id="{00000000-0008-0000-0100-0000C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3" name="Picture 3811" hidden="1">
          <a:extLst>
            <a:ext uri="{FF2B5EF4-FFF2-40B4-BE49-F238E27FC236}">
              <a16:creationId xmlns:a16="http://schemas.microsoft.com/office/drawing/2014/main" id="{00000000-0008-0000-0100-0000C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4" name="Picture 3812" hidden="1">
          <a:extLst>
            <a:ext uri="{FF2B5EF4-FFF2-40B4-BE49-F238E27FC236}">
              <a16:creationId xmlns:a16="http://schemas.microsoft.com/office/drawing/2014/main" id="{00000000-0008-0000-0100-0000C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5" name="Picture 3813" hidden="1">
          <a:extLst>
            <a:ext uri="{FF2B5EF4-FFF2-40B4-BE49-F238E27FC236}">
              <a16:creationId xmlns:a16="http://schemas.microsoft.com/office/drawing/2014/main" id="{00000000-0008-0000-0100-0000C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6" name="Picture 3453" hidden="1">
          <a:extLst>
            <a:ext uri="{FF2B5EF4-FFF2-40B4-BE49-F238E27FC236}">
              <a16:creationId xmlns:a16="http://schemas.microsoft.com/office/drawing/2014/main" id="{00000000-0008-0000-0100-0000C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7" name="Picture 3458" hidden="1">
          <a:extLst>
            <a:ext uri="{FF2B5EF4-FFF2-40B4-BE49-F238E27FC236}">
              <a16:creationId xmlns:a16="http://schemas.microsoft.com/office/drawing/2014/main" id="{00000000-0008-0000-0100-0000C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318" name="Picture 3811" hidden="1">
          <a:extLst>
            <a:ext uri="{FF2B5EF4-FFF2-40B4-BE49-F238E27FC236}">
              <a16:creationId xmlns:a16="http://schemas.microsoft.com/office/drawing/2014/main" id="{00000000-0008-0000-0100-0000C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19" name="Picture 3393" hidden="1">
          <a:extLst>
            <a:ext uri="{FF2B5EF4-FFF2-40B4-BE49-F238E27FC236}">
              <a16:creationId xmlns:a16="http://schemas.microsoft.com/office/drawing/2014/main" id="{00000000-0008-0000-0100-0000C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0" name="Picture 3795" hidden="1">
          <a:extLst>
            <a:ext uri="{FF2B5EF4-FFF2-40B4-BE49-F238E27FC236}">
              <a16:creationId xmlns:a16="http://schemas.microsoft.com/office/drawing/2014/main" id="{00000000-0008-0000-0100-0000C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1" name="Picture 3423" hidden="1">
          <a:extLst>
            <a:ext uri="{FF2B5EF4-FFF2-40B4-BE49-F238E27FC236}">
              <a16:creationId xmlns:a16="http://schemas.microsoft.com/office/drawing/2014/main" id="{00000000-0008-0000-0100-0000C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2" name="Picture 3428" hidden="1">
          <a:extLst>
            <a:ext uri="{FF2B5EF4-FFF2-40B4-BE49-F238E27FC236}">
              <a16:creationId xmlns:a16="http://schemas.microsoft.com/office/drawing/2014/main" id="{00000000-0008-0000-0100-0000C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3" name="Picture 3802" hidden="1">
          <a:extLst>
            <a:ext uri="{FF2B5EF4-FFF2-40B4-BE49-F238E27FC236}">
              <a16:creationId xmlns:a16="http://schemas.microsoft.com/office/drawing/2014/main" id="{00000000-0008-0000-0100-0000C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4" name="Picture 3803" hidden="1">
          <a:extLst>
            <a:ext uri="{FF2B5EF4-FFF2-40B4-BE49-F238E27FC236}">
              <a16:creationId xmlns:a16="http://schemas.microsoft.com/office/drawing/2014/main" id="{00000000-0008-0000-0100-0000C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5" name="Picture 3804" hidden="1">
          <a:extLst>
            <a:ext uri="{FF2B5EF4-FFF2-40B4-BE49-F238E27FC236}">
              <a16:creationId xmlns:a16="http://schemas.microsoft.com/office/drawing/2014/main" id="{00000000-0008-0000-0100-0000C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6" name="Picture 3463" hidden="1">
          <a:extLst>
            <a:ext uri="{FF2B5EF4-FFF2-40B4-BE49-F238E27FC236}">
              <a16:creationId xmlns:a16="http://schemas.microsoft.com/office/drawing/2014/main" id="{00000000-0008-0000-0100-0000C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7" name="Picture 3468" hidden="1">
          <a:extLst>
            <a:ext uri="{FF2B5EF4-FFF2-40B4-BE49-F238E27FC236}">
              <a16:creationId xmlns:a16="http://schemas.microsoft.com/office/drawing/2014/main" id="{00000000-0008-0000-0100-0000C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8" name="Picture 3814" hidden="1">
          <a:extLst>
            <a:ext uri="{FF2B5EF4-FFF2-40B4-BE49-F238E27FC236}">
              <a16:creationId xmlns:a16="http://schemas.microsoft.com/office/drawing/2014/main" id="{00000000-0008-0000-0100-0000D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29" name="Picture 3815" hidden="1">
          <a:extLst>
            <a:ext uri="{FF2B5EF4-FFF2-40B4-BE49-F238E27FC236}">
              <a16:creationId xmlns:a16="http://schemas.microsoft.com/office/drawing/2014/main" id="{00000000-0008-0000-0100-0000D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0" name="Picture 3816" hidden="1">
          <a:extLst>
            <a:ext uri="{FF2B5EF4-FFF2-40B4-BE49-F238E27FC236}">
              <a16:creationId xmlns:a16="http://schemas.microsoft.com/office/drawing/2014/main" id="{00000000-0008-0000-0100-0000D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1" name="Picture 3453" hidden="1">
          <a:extLst>
            <a:ext uri="{FF2B5EF4-FFF2-40B4-BE49-F238E27FC236}">
              <a16:creationId xmlns:a16="http://schemas.microsoft.com/office/drawing/2014/main" id="{00000000-0008-0000-0100-0000D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2" name="Picture 3458" hidden="1">
          <a:extLst>
            <a:ext uri="{FF2B5EF4-FFF2-40B4-BE49-F238E27FC236}">
              <a16:creationId xmlns:a16="http://schemas.microsoft.com/office/drawing/2014/main" id="{00000000-0008-0000-0100-0000D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3" name="Picture 3811" hidden="1">
          <a:extLst>
            <a:ext uri="{FF2B5EF4-FFF2-40B4-BE49-F238E27FC236}">
              <a16:creationId xmlns:a16="http://schemas.microsoft.com/office/drawing/2014/main" id="{00000000-0008-0000-0100-0000D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4" name="Picture 3812" hidden="1">
          <a:extLst>
            <a:ext uri="{FF2B5EF4-FFF2-40B4-BE49-F238E27FC236}">
              <a16:creationId xmlns:a16="http://schemas.microsoft.com/office/drawing/2014/main" id="{00000000-0008-0000-0100-0000D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5" name="Picture 3813" hidden="1">
          <a:extLst>
            <a:ext uri="{FF2B5EF4-FFF2-40B4-BE49-F238E27FC236}">
              <a16:creationId xmlns:a16="http://schemas.microsoft.com/office/drawing/2014/main" id="{00000000-0008-0000-0100-0000D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6" name="Picture 3453" hidden="1">
          <a:extLst>
            <a:ext uri="{FF2B5EF4-FFF2-40B4-BE49-F238E27FC236}">
              <a16:creationId xmlns:a16="http://schemas.microsoft.com/office/drawing/2014/main" id="{00000000-0008-0000-0100-0000D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7" name="Picture 3458" hidden="1">
          <a:extLst>
            <a:ext uri="{FF2B5EF4-FFF2-40B4-BE49-F238E27FC236}">
              <a16:creationId xmlns:a16="http://schemas.microsoft.com/office/drawing/2014/main" id="{00000000-0008-0000-0100-0000D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8" name="Picture 3393" hidden="1">
          <a:extLst>
            <a:ext uri="{FF2B5EF4-FFF2-40B4-BE49-F238E27FC236}">
              <a16:creationId xmlns:a16="http://schemas.microsoft.com/office/drawing/2014/main" id="{00000000-0008-0000-0100-0000D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39" name="Picture 3398" hidden="1">
          <a:extLst>
            <a:ext uri="{FF2B5EF4-FFF2-40B4-BE49-F238E27FC236}">
              <a16:creationId xmlns:a16="http://schemas.microsoft.com/office/drawing/2014/main" id="{00000000-0008-0000-0100-0000D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0" name="Picture 3793" hidden="1">
          <a:extLst>
            <a:ext uri="{FF2B5EF4-FFF2-40B4-BE49-F238E27FC236}">
              <a16:creationId xmlns:a16="http://schemas.microsoft.com/office/drawing/2014/main" id="{00000000-0008-0000-0100-0000D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1" name="Picture 3794" hidden="1">
          <a:extLst>
            <a:ext uri="{FF2B5EF4-FFF2-40B4-BE49-F238E27FC236}">
              <a16:creationId xmlns:a16="http://schemas.microsoft.com/office/drawing/2014/main" id="{00000000-0008-0000-0100-0000D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2" name="Picture 3795" hidden="1">
          <a:extLst>
            <a:ext uri="{FF2B5EF4-FFF2-40B4-BE49-F238E27FC236}">
              <a16:creationId xmlns:a16="http://schemas.microsoft.com/office/drawing/2014/main" id="{00000000-0008-0000-0100-0000D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3" name="Picture 3423" hidden="1">
          <a:extLst>
            <a:ext uri="{FF2B5EF4-FFF2-40B4-BE49-F238E27FC236}">
              <a16:creationId xmlns:a16="http://schemas.microsoft.com/office/drawing/2014/main" id="{00000000-0008-0000-0100-0000D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4" name="Picture 3428" hidden="1">
          <a:extLst>
            <a:ext uri="{FF2B5EF4-FFF2-40B4-BE49-F238E27FC236}">
              <a16:creationId xmlns:a16="http://schemas.microsoft.com/office/drawing/2014/main" id="{00000000-0008-0000-0100-0000E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5" name="Picture 3802" hidden="1">
          <a:extLst>
            <a:ext uri="{FF2B5EF4-FFF2-40B4-BE49-F238E27FC236}">
              <a16:creationId xmlns:a16="http://schemas.microsoft.com/office/drawing/2014/main" id="{00000000-0008-0000-0100-0000E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6" name="Picture 3803" hidden="1">
          <a:extLst>
            <a:ext uri="{FF2B5EF4-FFF2-40B4-BE49-F238E27FC236}">
              <a16:creationId xmlns:a16="http://schemas.microsoft.com/office/drawing/2014/main" id="{00000000-0008-0000-0100-0000E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7" name="Picture 3804" hidden="1">
          <a:extLst>
            <a:ext uri="{FF2B5EF4-FFF2-40B4-BE49-F238E27FC236}">
              <a16:creationId xmlns:a16="http://schemas.microsoft.com/office/drawing/2014/main" id="{00000000-0008-0000-0100-0000E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8" name="Picture 3463" hidden="1">
          <a:extLst>
            <a:ext uri="{FF2B5EF4-FFF2-40B4-BE49-F238E27FC236}">
              <a16:creationId xmlns:a16="http://schemas.microsoft.com/office/drawing/2014/main" id="{00000000-0008-0000-0100-0000E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49" name="Picture 3468" hidden="1">
          <a:extLst>
            <a:ext uri="{FF2B5EF4-FFF2-40B4-BE49-F238E27FC236}">
              <a16:creationId xmlns:a16="http://schemas.microsoft.com/office/drawing/2014/main" id="{00000000-0008-0000-0100-0000E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0" name="Picture 3814" hidden="1">
          <a:extLst>
            <a:ext uri="{FF2B5EF4-FFF2-40B4-BE49-F238E27FC236}">
              <a16:creationId xmlns:a16="http://schemas.microsoft.com/office/drawing/2014/main" id="{00000000-0008-0000-0100-0000E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1" name="Picture 3815" hidden="1">
          <a:extLst>
            <a:ext uri="{FF2B5EF4-FFF2-40B4-BE49-F238E27FC236}">
              <a16:creationId xmlns:a16="http://schemas.microsoft.com/office/drawing/2014/main" id="{00000000-0008-0000-0100-0000E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2" name="Picture 3816" hidden="1">
          <a:extLst>
            <a:ext uri="{FF2B5EF4-FFF2-40B4-BE49-F238E27FC236}">
              <a16:creationId xmlns:a16="http://schemas.microsoft.com/office/drawing/2014/main" id="{00000000-0008-0000-0100-0000E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3" name="Picture 3453" hidden="1">
          <a:extLst>
            <a:ext uri="{FF2B5EF4-FFF2-40B4-BE49-F238E27FC236}">
              <a16:creationId xmlns:a16="http://schemas.microsoft.com/office/drawing/2014/main" id="{00000000-0008-0000-0100-0000E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4" name="Picture 3458" hidden="1">
          <a:extLst>
            <a:ext uri="{FF2B5EF4-FFF2-40B4-BE49-F238E27FC236}">
              <a16:creationId xmlns:a16="http://schemas.microsoft.com/office/drawing/2014/main" id="{00000000-0008-0000-0100-0000E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5" name="Picture 3811" hidden="1">
          <a:extLst>
            <a:ext uri="{FF2B5EF4-FFF2-40B4-BE49-F238E27FC236}">
              <a16:creationId xmlns:a16="http://schemas.microsoft.com/office/drawing/2014/main" id="{00000000-0008-0000-0100-0000E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6" name="Picture 3812" hidden="1">
          <a:extLst>
            <a:ext uri="{FF2B5EF4-FFF2-40B4-BE49-F238E27FC236}">
              <a16:creationId xmlns:a16="http://schemas.microsoft.com/office/drawing/2014/main" id="{00000000-0008-0000-0100-0000E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7" name="Picture 3453" hidden="1">
          <a:extLst>
            <a:ext uri="{FF2B5EF4-FFF2-40B4-BE49-F238E27FC236}">
              <a16:creationId xmlns:a16="http://schemas.microsoft.com/office/drawing/2014/main" id="{00000000-0008-0000-0100-0000E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8" name="Picture 3458" hidden="1">
          <a:extLst>
            <a:ext uri="{FF2B5EF4-FFF2-40B4-BE49-F238E27FC236}">
              <a16:creationId xmlns:a16="http://schemas.microsoft.com/office/drawing/2014/main" id="{00000000-0008-0000-0100-0000E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59" name="Picture 3812" hidden="1">
          <a:extLst>
            <a:ext uri="{FF2B5EF4-FFF2-40B4-BE49-F238E27FC236}">
              <a16:creationId xmlns:a16="http://schemas.microsoft.com/office/drawing/2014/main" id="{00000000-0008-0000-0100-0000E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0" name="Picture 3813" hidden="1">
          <a:extLst>
            <a:ext uri="{FF2B5EF4-FFF2-40B4-BE49-F238E27FC236}">
              <a16:creationId xmlns:a16="http://schemas.microsoft.com/office/drawing/2014/main" id="{00000000-0008-0000-0100-0000F0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1" name="Picture 3453" hidden="1">
          <a:extLst>
            <a:ext uri="{FF2B5EF4-FFF2-40B4-BE49-F238E27FC236}">
              <a16:creationId xmlns:a16="http://schemas.microsoft.com/office/drawing/2014/main" id="{00000000-0008-0000-0100-0000F1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2" name="Picture 3458" hidden="1">
          <a:extLst>
            <a:ext uri="{FF2B5EF4-FFF2-40B4-BE49-F238E27FC236}">
              <a16:creationId xmlns:a16="http://schemas.microsoft.com/office/drawing/2014/main" id="{00000000-0008-0000-0100-0000F2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3" name="Picture 3811" hidden="1">
          <a:extLst>
            <a:ext uri="{FF2B5EF4-FFF2-40B4-BE49-F238E27FC236}">
              <a16:creationId xmlns:a16="http://schemas.microsoft.com/office/drawing/2014/main" id="{00000000-0008-0000-0100-0000F3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4" name="Picture 3812" hidden="1">
          <a:extLst>
            <a:ext uri="{FF2B5EF4-FFF2-40B4-BE49-F238E27FC236}">
              <a16:creationId xmlns:a16="http://schemas.microsoft.com/office/drawing/2014/main" id="{00000000-0008-0000-0100-0000F4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5" name="Picture 3813" hidden="1">
          <a:extLst>
            <a:ext uri="{FF2B5EF4-FFF2-40B4-BE49-F238E27FC236}">
              <a16:creationId xmlns:a16="http://schemas.microsoft.com/office/drawing/2014/main" id="{00000000-0008-0000-0100-0000F5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6" name="Picture 3453" hidden="1">
          <a:extLst>
            <a:ext uri="{FF2B5EF4-FFF2-40B4-BE49-F238E27FC236}">
              <a16:creationId xmlns:a16="http://schemas.microsoft.com/office/drawing/2014/main" id="{00000000-0008-0000-0100-0000F6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7" name="Picture 3458" hidden="1">
          <a:extLst>
            <a:ext uri="{FF2B5EF4-FFF2-40B4-BE49-F238E27FC236}">
              <a16:creationId xmlns:a16="http://schemas.microsoft.com/office/drawing/2014/main" id="{00000000-0008-0000-0100-0000F7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8" name="Picture 3811" hidden="1">
          <a:extLst>
            <a:ext uri="{FF2B5EF4-FFF2-40B4-BE49-F238E27FC236}">
              <a16:creationId xmlns:a16="http://schemas.microsoft.com/office/drawing/2014/main" id="{00000000-0008-0000-0100-0000F8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69" name="Picture 3812" hidden="1">
          <a:extLst>
            <a:ext uri="{FF2B5EF4-FFF2-40B4-BE49-F238E27FC236}">
              <a16:creationId xmlns:a16="http://schemas.microsoft.com/office/drawing/2014/main" id="{00000000-0008-0000-0100-0000F9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0" name="Picture 3813" hidden="1">
          <a:extLst>
            <a:ext uri="{FF2B5EF4-FFF2-40B4-BE49-F238E27FC236}">
              <a16:creationId xmlns:a16="http://schemas.microsoft.com/office/drawing/2014/main" id="{00000000-0008-0000-0100-0000FA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1" name="Picture 3453" hidden="1">
          <a:extLst>
            <a:ext uri="{FF2B5EF4-FFF2-40B4-BE49-F238E27FC236}">
              <a16:creationId xmlns:a16="http://schemas.microsoft.com/office/drawing/2014/main" id="{00000000-0008-0000-0100-0000FB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2" name="Picture 3458" hidden="1">
          <a:extLst>
            <a:ext uri="{FF2B5EF4-FFF2-40B4-BE49-F238E27FC236}">
              <a16:creationId xmlns:a16="http://schemas.microsoft.com/office/drawing/2014/main" id="{00000000-0008-0000-0100-0000FC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3" name="Picture 3811" hidden="1">
          <a:extLst>
            <a:ext uri="{FF2B5EF4-FFF2-40B4-BE49-F238E27FC236}">
              <a16:creationId xmlns:a16="http://schemas.microsoft.com/office/drawing/2014/main" id="{00000000-0008-0000-0100-0000FD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4" name="Picture 3812" hidden="1">
          <a:extLst>
            <a:ext uri="{FF2B5EF4-FFF2-40B4-BE49-F238E27FC236}">
              <a16:creationId xmlns:a16="http://schemas.microsoft.com/office/drawing/2014/main" id="{00000000-0008-0000-0100-0000FE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5" name="Picture 3813" hidden="1">
          <a:extLst>
            <a:ext uri="{FF2B5EF4-FFF2-40B4-BE49-F238E27FC236}">
              <a16:creationId xmlns:a16="http://schemas.microsoft.com/office/drawing/2014/main" id="{00000000-0008-0000-0100-0000FF08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6" name="Picture 3383" hidden="1">
          <a:extLst>
            <a:ext uri="{FF2B5EF4-FFF2-40B4-BE49-F238E27FC236}">
              <a16:creationId xmlns:a16="http://schemas.microsoft.com/office/drawing/2014/main" id="{00000000-0008-0000-0100-00000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7" name="Picture 3388" hidden="1">
          <a:extLst>
            <a:ext uri="{FF2B5EF4-FFF2-40B4-BE49-F238E27FC236}">
              <a16:creationId xmlns:a16="http://schemas.microsoft.com/office/drawing/2014/main" id="{00000000-0008-0000-0100-00000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8" name="Picture 3790" hidden="1">
          <a:extLst>
            <a:ext uri="{FF2B5EF4-FFF2-40B4-BE49-F238E27FC236}">
              <a16:creationId xmlns:a16="http://schemas.microsoft.com/office/drawing/2014/main" id="{00000000-0008-0000-0100-00000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79" name="Picture 3791" hidden="1">
          <a:extLst>
            <a:ext uri="{FF2B5EF4-FFF2-40B4-BE49-F238E27FC236}">
              <a16:creationId xmlns:a16="http://schemas.microsoft.com/office/drawing/2014/main" id="{00000000-0008-0000-0100-00000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0" name="Picture 3393" hidden="1">
          <a:extLst>
            <a:ext uri="{FF2B5EF4-FFF2-40B4-BE49-F238E27FC236}">
              <a16:creationId xmlns:a16="http://schemas.microsoft.com/office/drawing/2014/main" id="{00000000-0008-0000-0100-00000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1" name="Picture 3398" hidden="1">
          <a:extLst>
            <a:ext uri="{FF2B5EF4-FFF2-40B4-BE49-F238E27FC236}">
              <a16:creationId xmlns:a16="http://schemas.microsoft.com/office/drawing/2014/main" id="{00000000-0008-0000-0100-00000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2" name="Picture 3793" hidden="1">
          <a:extLst>
            <a:ext uri="{FF2B5EF4-FFF2-40B4-BE49-F238E27FC236}">
              <a16:creationId xmlns:a16="http://schemas.microsoft.com/office/drawing/2014/main" id="{00000000-0008-0000-0100-00000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3" name="Picture 3794" hidden="1">
          <a:extLst>
            <a:ext uri="{FF2B5EF4-FFF2-40B4-BE49-F238E27FC236}">
              <a16:creationId xmlns:a16="http://schemas.microsoft.com/office/drawing/2014/main" id="{00000000-0008-0000-0100-00000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4" name="Picture 3795" hidden="1">
          <a:extLst>
            <a:ext uri="{FF2B5EF4-FFF2-40B4-BE49-F238E27FC236}">
              <a16:creationId xmlns:a16="http://schemas.microsoft.com/office/drawing/2014/main" id="{00000000-0008-0000-0100-00000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5" name="Picture 3423" hidden="1">
          <a:extLst>
            <a:ext uri="{FF2B5EF4-FFF2-40B4-BE49-F238E27FC236}">
              <a16:creationId xmlns:a16="http://schemas.microsoft.com/office/drawing/2014/main" id="{00000000-0008-0000-0100-00000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6" name="Picture 3428" hidden="1">
          <a:extLst>
            <a:ext uri="{FF2B5EF4-FFF2-40B4-BE49-F238E27FC236}">
              <a16:creationId xmlns:a16="http://schemas.microsoft.com/office/drawing/2014/main" id="{00000000-0008-0000-0100-00000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7" name="Picture 3802" hidden="1">
          <a:extLst>
            <a:ext uri="{FF2B5EF4-FFF2-40B4-BE49-F238E27FC236}">
              <a16:creationId xmlns:a16="http://schemas.microsoft.com/office/drawing/2014/main" id="{00000000-0008-0000-0100-00000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8" name="Picture 3803" hidden="1">
          <a:extLst>
            <a:ext uri="{FF2B5EF4-FFF2-40B4-BE49-F238E27FC236}">
              <a16:creationId xmlns:a16="http://schemas.microsoft.com/office/drawing/2014/main" id="{00000000-0008-0000-0100-00000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389" name="Picture 3804" hidden="1">
          <a:extLst>
            <a:ext uri="{FF2B5EF4-FFF2-40B4-BE49-F238E27FC236}">
              <a16:creationId xmlns:a16="http://schemas.microsoft.com/office/drawing/2014/main" id="{00000000-0008-0000-0100-00000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0" name="Picture 3393" hidden="1">
          <a:extLst>
            <a:ext uri="{FF2B5EF4-FFF2-40B4-BE49-F238E27FC236}">
              <a16:creationId xmlns:a16="http://schemas.microsoft.com/office/drawing/2014/main" id="{00000000-0008-0000-0100-00000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1" name="Picture 3398" hidden="1">
          <a:extLst>
            <a:ext uri="{FF2B5EF4-FFF2-40B4-BE49-F238E27FC236}">
              <a16:creationId xmlns:a16="http://schemas.microsoft.com/office/drawing/2014/main" id="{00000000-0008-0000-0100-00000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2" name="Picture 3793" hidden="1">
          <a:extLst>
            <a:ext uri="{FF2B5EF4-FFF2-40B4-BE49-F238E27FC236}">
              <a16:creationId xmlns:a16="http://schemas.microsoft.com/office/drawing/2014/main" id="{00000000-0008-0000-0100-00001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3" name="Picture 3794" hidden="1">
          <a:extLst>
            <a:ext uri="{FF2B5EF4-FFF2-40B4-BE49-F238E27FC236}">
              <a16:creationId xmlns:a16="http://schemas.microsoft.com/office/drawing/2014/main" id="{00000000-0008-0000-0100-00001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4" name="Picture 3795" hidden="1">
          <a:extLst>
            <a:ext uri="{FF2B5EF4-FFF2-40B4-BE49-F238E27FC236}">
              <a16:creationId xmlns:a16="http://schemas.microsoft.com/office/drawing/2014/main" id="{00000000-0008-0000-0100-00001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5" name="Picture 3423" hidden="1">
          <a:extLst>
            <a:ext uri="{FF2B5EF4-FFF2-40B4-BE49-F238E27FC236}">
              <a16:creationId xmlns:a16="http://schemas.microsoft.com/office/drawing/2014/main" id="{00000000-0008-0000-0100-00001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6" name="Picture 3428" hidden="1">
          <a:extLst>
            <a:ext uri="{FF2B5EF4-FFF2-40B4-BE49-F238E27FC236}">
              <a16:creationId xmlns:a16="http://schemas.microsoft.com/office/drawing/2014/main" id="{00000000-0008-0000-0100-00001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7" name="Picture 3802" hidden="1">
          <a:extLst>
            <a:ext uri="{FF2B5EF4-FFF2-40B4-BE49-F238E27FC236}">
              <a16:creationId xmlns:a16="http://schemas.microsoft.com/office/drawing/2014/main" id="{00000000-0008-0000-0100-00001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8" name="Picture 3803" hidden="1">
          <a:extLst>
            <a:ext uri="{FF2B5EF4-FFF2-40B4-BE49-F238E27FC236}">
              <a16:creationId xmlns:a16="http://schemas.microsoft.com/office/drawing/2014/main" id="{00000000-0008-0000-0100-00001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399" name="Picture 3804" hidden="1">
          <a:extLst>
            <a:ext uri="{FF2B5EF4-FFF2-40B4-BE49-F238E27FC236}">
              <a16:creationId xmlns:a16="http://schemas.microsoft.com/office/drawing/2014/main" id="{00000000-0008-0000-0100-00001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0" name="Picture 3463" hidden="1">
          <a:extLst>
            <a:ext uri="{FF2B5EF4-FFF2-40B4-BE49-F238E27FC236}">
              <a16:creationId xmlns:a16="http://schemas.microsoft.com/office/drawing/2014/main" id="{00000000-0008-0000-0100-00001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1" name="Picture 3468" hidden="1">
          <a:extLst>
            <a:ext uri="{FF2B5EF4-FFF2-40B4-BE49-F238E27FC236}">
              <a16:creationId xmlns:a16="http://schemas.microsoft.com/office/drawing/2014/main" id="{00000000-0008-0000-0100-00001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2" name="Picture 3814" hidden="1">
          <a:extLst>
            <a:ext uri="{FF2B5EF4-FFF2-40B4-BE49-F238E27FC236}">
              <a16:creationId xmlns:a16="http://schemas.microsoft.com/office/drawing/2014/main" id="{00000000-0008-0000-0100-00001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3" name="Picture 3815" hidden="1">
          <a:extLst>
            <a:ext uri="{FF2B5EF4-FFF2-40B4-BE49-F238E27FC236}">
              <a16:creationId xmlns:a16="http://schemas.microsoft.com/office/drawing/2014/main" id="{00000000-0008-0000-0100-00001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4" name="Picture 3816" hidden="1">
          <a:extLst>
            <a:ext uri="{FF2B5EF4-FFF2-40B4-BE49-F238E27FC236}">
              <a16:creationId xmlns:a16="http://schemas.microsoft.com/office/drawing/2014/main" id="{00000000-0008-0000-0100-00001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5" name="Picture 3453" hidden="1">
          <a:extLst>
            <a:ext uri="{FF2B5EF4-FFF2-40B4-BE49-F238E27FC236}">
              <a16:creationId xmlns:a16="http://schemas.microsoft.com/office/drawing/2014/main" id="{00000000-0008-0000-0100-00001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6" name="Picture 3458" hidden="1">
          <a:extLst>
            <a:ext uri="{FF2B5EF4-FFF2-40B4-BE49-F238E27FC236}">
              <a16:creationId xmlns:a16="http://schemas.microsoft.com/office/drawing/2014/main" id="{00000000-0008-0000-0100-00001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7" name="Picture 3811" hidden="1">
          <a:extLst>
            <a:ext uri="{FF2B5EF4-FFF2-40B4-BE49-F238E27FC236}">
              <a16:creationId xmlns:a16="http://schemas.microsoft.com/office/drawing/2014/main" id="{00000000-0008-0000-0100-00001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8" name="Picture 3812" hidden="1">
          <a:extLst>
            <a:ext uri="{FF2B5EF4-FFF2-40B4-BE49-F238E27FC236}">
              <a16:creationId xmlns:a16="http://schemas.microsoft.com/office/drawing/2014/main" id="{00000000-0008-0000-0100-00002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09" name="Picture 3813" hidden="1">
          <a:extLst>
            <a:ext uri="{FF2B5EF4-FFF2-40B4-BE49-F238E27FC236}">
              <a16:creationId xmlns:a16="http://schemas.microsoft.com/office/drawing/2014/main" id="{00000000-0008-0000-0100-00002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0" name="Picture 3453" hidden="1">
          <a:extLst>
            <a:ext uri="{FF2B5EF4-FFF2-40B4-BE49-F238E27FC236}">
              <a16:creationId xmlns:a16="http://schemas.microsoft.com/office/drawing/2014/main" id="{00000000-0008-0000-0100-00002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1" name="Picture 3458" hidden="1">
          <a:extLst>
            <a:ext uri="{FF2B5EF4-FFF2-40B4-BE49-F238E27FC236}">
              <a16:creationId xmlns:a16="http://schemas.microsoft.com/office/drawing/2014/main" id="{00000000-0008-0000-0100-00002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2" name="Picture 3811" hidden="1">
          <a:extLst>
            <a:ext uri="{FF2B5EF4-FFF2-40B4-BE49-F238E27FC236}">
              <a16:creationId xmlns:a16="http://schemas.microsoft.com/office/drawing/2014/main" id="{00000000-0008-0000-0100-00002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3" name="Picture 3812" hidden="1">
          <a:extLst>
            <a:ext uri="{FF2B5EF4-FFF2-40B4-BE49-F238E27FC236}">
              <a16:creationId xmlns:a16="http://schemas.microsoft.com/office/drawing/2014/main" id="{00000000-0008-0000-0100-00002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4" name="Picture 3813" hidden="1">
          <a:extLst>
            <a:ext uri="{FF2B5EF4-FFF2-40B4-BE49-F238E27FC236}">
              <a16:creationId xmlns:a16="http://schemas.microsoft.com/office/drawing/2014/main" id="{00000000-0008-0000-0100-00002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5" name="Picture 3453" hidden="1">
          <a:extLst>
            <a:ext uri="{FF2B5EF4-FFF2-40B4-BE49-F238E27FC236}">
              <a16:creationId xmlns:a16="http://schemas.microsoft.com/office/drawing/2014/main" id="{00000000-0008-0000-0100-00002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6" name="Picture 3458" hidden="1">
          <a:extLst>
            <a:ext uri="{FF2B5EF4-FFF2-40B4-BE49-F238E27FC236}">
              <a16:creationId xmlns:a16="http://schemas.microsoft.com/office/drawing/2014/main" id="{00000000-0008-0000-0100-00002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7" name="Picture 3811" hidden="1">
          <a:extLst>
            <a:ext uri="{FF2B5EF4-FFF2-40B4-BE49-F238E27FC236}">
              <a16:creationId xmlns:a16="http://schemas.microsoft.com/office/drawing/2014/main" id="{00000000-0008-0000-0100-00002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8" name="Picture 3812" hidden="1">
          <a:extLst>
            <a:ext uri="{FF2B5EF4-FFF2-40B4-BE49-F238E27FC236}">
              <a16:creationId xmlns:a16="http://schemas.microsoft.com/office/drawing/2014/main" id="{00000000-0008-0000-0100-00002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19" name="Picture 3813" hidden="1">
          <a:extLst>
            <a:ext uri="{FF2B5EF4-FFF2-40B4-BE49-F238E27FC236}">
              <a16:creationId xmlns:a16="http://schemas.microsoft.com/office/drawing/2014/main" id="{00000000-0008-0000-0100-00002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0" name="Picture 3453" hidden="1">
          <a:extLst>
            <a:ext uri="{FF2B5EF4-FFF2-40B4-BE49-F238E27FC236}">
              <a16:creationId xmlns:a16="http://schemas.microsoft.com/office/drawing/2014/main" id="{00000000-0008-0000-0100-00002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1" name="Picture 3458" hidden="1">
          <a:extLst>
            <a:ext uri="{FF2B5EF4-FFF2-40B4-BE49-F238E27FC236}">
              <a16:creationId xmlns:a16="http://schemas.microsoft.com/office/drawing/2014/main" id="{00000000-0008-0000-0100-00002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2" name="Picture 3811" hidden="1">
          <a:extLst>
            <a:ext uri="{FF2B5EF4-FFF2-40B4-BE49-F238E27FC236}">
              <a16:creationId xmlns:a16="http://schemas.microsoft.com/office/drawing/2014/main" id="{00000000-0008-0000-0100-00002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3" name="Picture 3812" hidden="1">
          <a:extLst>
            <a:ext uri="{FF2B5EF4-FFF2-40B4-BE49-F238E27FC236}">
              <a16:creationId xmlns:a16="http://schemas.microsoft.com/office/drawing/2014/main" id="{00000000-0008-0000-0100-00002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4" name="Picture 3813" hidden="1">
          <a:extLst>
            <a:ext uri="{FF2B5EF4-FFF2-40B4-BE49-F238E27FC236}">
              <a16:creationId xmlns:a16="http://schemas.microsoft.com/office/drawing/2014/main" id="{00000000-0008-0000-0100-00003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5" name="Picture 3453" hidden="1">
          <a:extLst>
            <a:ext uri="{FF2B5EF4-FFF2-40B4-BE49-F238E27FC236}">
              <a16:creationId xmlns:a16="http://schemas.microsoft.com/office/drawing/2014/main" id="{00000000-0008-0000-0100-00003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6" name="Picture 3458" hidden="1">
          <a:extLst>
            <a:ext uri="{FF2B5EF4-FFF2-40B4-BE49-F238E27FC236}">
              <a16:creationId xmlns:a16="http://schemas.microsoft.com/office/drawing/2014/main" id="{00000000-0008-0000-0100-00003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7" name="Picture 3811" hidden="1">
          <a:extLst>
            <a:ext uri="{FF2B5EF4-FFF2-40B4-BE49-F238E27FC236}">
              <a16:creationId xmlns:a16="http://schemas.microsoft.com/office/drawing/2014/main" id="{00000000-0008-0000-0100-00003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8" name="Picture 3812" hidden="1">
          <a:extLst>
            <a:ext uri="{FF2B5EF4-FFF2-40B4-BE49-F238E27FC236}">
              <a16:creationId xmlns:a16="http://schemas.microsoft.com/office/drawing/2014/main" id="{00000000-0008-0000-0100-00003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29" name="Picture 3813" hidden="1">
          <a:extLst>
            <a:ext uri="{FF2B5EF4-FFF2-40B4-BE49-F238E27FC236}">
              <a16:creationId xmlns:a16="http://schemas.microsoft.com/office/drawing/2014/main" id="{00000000-0008-0000-0100-00003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0" name="Picture 3393" hidden="1">
          <a:extLst>
            <a:ext uri="{FF2B5EF4-FFF2-40B4-BE49-F238E27FC236}">
              <a16:creationId xmlns:a16="http://schemas.microsoft.com/office/drawing/2014/main" id="{00000000-0008-0000-0100-00003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1" name="Picture 3398" hidden="1">
          <a:extLst>
            <a:ext uri="{FF2B5EF4-FFF2-40B4-BE49-F238E27FC236}">
              <a16:creationId xmlns:a16="http://schemas.microsoft.com/office/drawing/2014/main" id="{00000000-0008-0000-0100-00003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2" name="Picture 3793" hidden="1">
          <a:extLst>
            <a:ext uri="{FF2B5EF4-FFF2-40B4-BE49-F238E27FC236}">
              <a16:creationId xmlns:a16="http://schemas.microsoft.com/office/drawing/2014/main" id="{00000000-0008-0000-0100-00003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3" name="Picture 3794" hidden="1">
          <a:extLst>
            <a:ext uri="{FF2B5EF4-FFF2-40B4-BE49-F238E27FC236}">
              <a16:creationId xmlns:a16="http://schemas.microsoft.com/office/drawing/2014/main" id="{00000000-0008-0000-0100-00003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4" name="Picture 3795" hidden="1">
          <a:extLst>
            <a:ext uri="{FF2B5EF4-FFF2-40B4-BE49-F238E27FC236}">
              <a16:creationId xmlns:a16="http://schemas.microsoft.com/office/drawing/2014/main" id="{00000000-0008-0000-0100-00003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5" name="Picture 3423" hidden="1">
          <a:extLst>
            <a:ext uri="{FF2B5EF4-FFF2-40B4-BE49-F238E27FC236}">
              <a16:creationId xmlns:a16="http://schemas.microsoft.com/office/drawing/2014/main" id="{00000000-0008-0000-0100-00003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6" name="Picture 3428" hidden="1">
          <a:extLst>
            <a:ext uri="{FF2B5EF4-FFF2-40B4-BE49-F238E27FC236}">
              <a16:creationId xmlns:a16="http://schemas.microsoft.com/office/drawing/2014/main" id="{00000000-0008-0000-0100-00003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7" name="Picture 3802" hidden="1">
          <a:extLst>
            <a:ext uri="{FF2B5EF4-FFF2-40B4-BE49-F238E27FC236}">
              <a16:creationId xmlns:a16="http://schemas.microsoft.com/office/drawing/2014/main" id="{00000000-0008-0000-0100-00003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8" name="Picture 3803" hidden="1">
          <a:extLst>
            <a:ext uri="{FF2B5EF4-FFF2-40B4-BE49-F238E27FC236}">
              <a16:creationId xmlns:a16="http://schemas.microsoft.com/office/drawing/2014/main" id="{00000000-0008-0000-0100-00003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39" name="Picture 3804" hidden="1">
          <a:extLst>
            <a:ext uri="{FF2B5EF4-FFF2-40B4-BE49-F238E27FC236}">
              <a16:creationId xmlns:a16="http://schemas.microsoft.com/office/drawing/2014/main" id="{00000000-0008-0000-0100-00003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0" name="Picture 3463" hidden="1">
          <a:extLst>
            <a:ext uri="{FF2B5EF4-FFF2-40B4-BE49-F238E27FC236}">
              <a16:creationId xmlns:a16="http://schemas.microsoft.com/office/drawing/2014/main" id="{00000000-0008-0000-0100-00004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1" name="Picture 3468" hidden="1">
          <a:extLst>
            <a:ext uri="{FF2B5EF4-FFF2-40B4-BE49-F238E27FC236}">
              <a16:creationId xmlns:a16="http://schemas.microsoft.com/office/drawing/2014/main" id="{00000000-0008-0000-0100-00004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2" name="Picture 3814" hidden="1">
          <a:extLst>
            <a:ext uri="{FF2B5EF4-FFF2-40B4-BE49-F238E27FC236}">
              <a16:creationId xmlns:a16="http://schemas.microsoft.com/office/drawing/2014/main" id="{00000000-0008-0000-0100-00004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3" name="Picture 3815" hidden="1">
          <a:extLst>
            <a:ext uri="{FF2B5EF4-FFF2-40B4-BE49-F238E27FC236}">
              <a16:creationId xmlns:a16="http://schemas.microsoft.com/office/drawing/2014/main" id="{00000000-0008-0000-0100-00004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4" name="Picture 3816" hidden="1">
          <a:extLst>
            <a:ext uri="{FF2B5EF4-FFF2-40B4-BE49-F238E27FC236}">
              <a16:creationId xmlns:a16="http://schemas.microsoft.com/office/drawing/2014/main" id="{00000000-0008-0000-0100-00004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5" name="Picture 3453" hidden="1">
          <a:extLst>
            <a:ext uri="{FF2B5EF4-FFF2-40B4-BE49-F238E27FC236}">
              <a16:creationId xmlns:a16="http://schemas.microsoft.com/office/drawing/2014/main" id="{00000000-0008-0000-0100-00004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6" name="Picture 3458" hidden="1">
          <a:extLst>
            <a:ext uri="{FF2B5EF4-FFF2-40B4-BE49-F238E27FC236}">
              <a16:creationId xmlns:a16="http://schemas.microsoft.com/office/drawing/2014/main" id="{00000000-0008-0000-0100-00004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7" name="Picture 3811" hidden="1">
          <a:extLst>
            <a:ext uri="{FF2B5EF4-FFF2-40B4-BE49-F238E27FC236}">
              <a16:creationId xmlns:a16="http://schemas.microsoft.com/office/drawing/2014/main" id="{00000000-0008-0000-0100-00004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8" name="Picture 3812" hidden="1">
          <a:extLst>
            <a:ext uri="{FF2B5EF4-FFF2-40B4-BE49-F238E27FC236}">
              <a16:creationId xmlns:a16="http://schemas.microsoft.com/office/drawing/2014/main" id="{00000000-0008-0000-0100-00004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49" name="Picture 3813" hidden="1">
          <a:extLst>
            <a:ext uri="{FF2B5EF4-FFF2-40B4-BE49-F238E27FC236}">
              <a16:creationId xmlns:a16="http://schemas.microsoft.com/office/drawing/2014/main" id="{00000000-0008-0000-0100-00004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0" name="Picture 3453" hidden="1">
          <a:extLst>
            <a:ext uri="{FF2B5EF4-FFF2-40B4-BE49-F238E27FC236}">
              <a16:creationId xmlns:a16="http://schemas.microsoft.com/office/drawing/2014/main" id="{00000000-0008-0000-0100-00004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1" name="Picture 3458" hidden="1">
          <a:extLst>
            <a:ext uri="{FF2B5EF4-FFF2-40B4-BE49-F238E27FC236}">
              <a16:creationId xmlns:a16="http://schemas.microsoft.com/office/drawing/2014/main" id="{00000000-0008-0000-0100-00004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2" name="Picture 3811" hidden="1">
          <a:extLst>
            <a:ext uri="{FF2B5EF4-FFF2-40B4-BE49-F238E27FC236}">
              <a16:creationId xmlns:a16="http://schemas.microsoft.com/office/drawing/2014/main" id="{00000000-0008-0000-0100-00004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3" name="Picture 3812" hidden="1">
          <a:extLst>
            <a:ext uri="{FF2B5EF4-FFF2-40B4-BE49-F238E27FC236}">
              <a16:creationId xmlns:a16="http://schemas.microsoft.com/office/drawing/2014/main" id="{00000000-0008-0000-0100-00004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4" name="Picture 3813" hidden="1">
          <a:extLst>
            <a:ext uri="{FF2B5EF4-FFF2-40B4-BE49-F238E27FC236}">
              <a16:creationId xmlns:a16="http://schemas.microsoft.com/office/drawing/2014/main" id="{00000000-0008-0000-0100-00004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5" name="Picture 3453" hidden="1">
          <a:extLst>
            <a:ext uri="{FF2B5EF4-FFF2-40B4-BE49-F238E27FC236}">
              <a16:creationId xmlns:a16="http://schemas.microsoft.com/office/drawing/2014/main" id="{00000000-0008-0000-0100-00004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6" name="Picture 3458" hidden="1">
          <a:extLst>
            <a:ext uri="{FF2B5EF4-FFF2-40B4-BE49-F238E27FC236}">
              <a16:creationId xmlns:a16="http://schemas.microsoft.com/office/drawing/2014/main" id="{00000000-0008-0000-0100-00005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7" name="Picture 3811" hidden="1">
          <a:extLst>
            <a:ext uri="{FF2B5EF4-FFF2-40B4-BE49-F238E27FC236}">
              <a16:creationId xmlns:a16="http://schemas.microsoft.com/office/drawing/2014/main" id="{00000000-0008-0000-0100-00005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8" name="Picture 3812" hidden="1">
          <a:extLst>
            <a:ext uri="{FF2B5EF4-FFF2-40B4-BE49-F238E27FC236}">
              <a16:creationId xmlns:a16="http://schemas.microsoft.com/office/drawing/2014/main" id="{00000000-0008-0000-0100-00005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59" name="Picture 3813" hidden="1">
          <a:extLst>
            <a:ext uri="{FF2B5EF4-FFF2-40B4-BE49-F238E27FC236}">
              <a16:creationId xmlns:a16="http://schemas.microsoft.com/office/drawing/2014/main" id="{00000000-0008-0000-0100-00005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60" name="Picture 3453" hidden="1">
          <a:extLst>
            <a:ext uri="{FF2B5EF4-FFF2-40B4-BE49-F238E27FC236}">
              <a16:creationId xmlns:a16="http://schemas.microsoft.com/office/drawing/2014/main" id="{00000000-0008-0000-0100-00005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61" name="Picture 3458" hidden="1">
          <a:extLst>
            <a:ext uri="{FF2B5EF4-FFF2-40B4-BE49-F238E27FC236}">
              <a16:creationId xmlns:a16="http://schemas.microsoft.com/office/drawing/2014/main" id="{00000000-0008-0000-0100-00005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62" name="Picture 3811" hidden="1">
          <a:extLst>
            <a:ext uri="{FF2B5EF4-FFF2-40B4-BE49-F238E27FC236}">
              <a16:creationId xmlns:a16="http://schemas.microsoft.com/office/drawing/2014/main" id="{00000000-0008-0000-0100-00005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63" name="Picture 3812" hidden="1">
          <a:extLst>
            <a:ext uri="{FF2B5EF4-FFF2-40B4-BE49-F238E27FC236}">
              <a16:creationId xmlns:a16="http://schemas.microsoft.com/office/drawing/2014/main" id="{00000000-0008-0000-0100-00005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64" name="Picture 3813" hidden="1">
          <a:extLst>
            <a:ext uri="{FF2B5EF4-FFF2-40B4-BE49-F238E27FC236}">
              <a16:creationId xmlns:a16="http://schemas.microsoft.com/office/drawing/2014/main" id="{00000000-0008-0000-0100-00005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65" name="Picture 3453" hidden="1">
          <a:extLst>
            <a:ext uri="{FF2B5EF4-FFF2-40B4-BE49-F238E27FC236}">
              <a16:creationId xmlns:a16="http://schemas.microsoft.com/office/drawing/2014/main" id="{00000000-0008-0000-0100-00005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66" name="Picture 3458" hidden="1">
          <a:extLst>
            <a:ext uri="{FF2B5EF4-FFF2-40B4-BE49-F238E27FC236}">
              <a16:creationId xmlns:a16="http://schemas.microsoft.com/office/drawing/2014/main" id="{00000000-0008-0000-0100-00005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467" name="Picture 3811" hidden="1">
          <a:extLst>
            <a:ext uri="{FF2B5EF4-FFF2-40B4-BE49-F238E27FC236}">
              <a16:creationId xmlns:a16="http://schemas.microsoft.com/office/drawing/2014/main" id="{00000000-0008-0000-0100-00005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68" name="Picture 3393" hidden="1">
          <a:extLst>
            <a:ext uri="{FF2B5EF4-FFF2-40B4-BE49-F238E27FC236}">
              <a16:creationId xmlns:a16="http://schemas.microsoft.com/office/drawing/2014/main" id="{00000000-0008-0000-0100-00005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69" name="Picture 3398" hidden="1">
          <a:extLst>
            <a:ext uri="{FF2B5EF4-FFF2-40B4-BE49-F238E27FC236}">
              <a16:creationId xmlns:a16="http://schemas.microsoft.com/office/drawing/2014/main" id="{00000000-0008-0000-0100-00005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0" name="Picture 3793" hidden="1">
          <a:extLst>
            <a:ext uri="{FF2B5EF4-FFF2-40B4-BE49-F238E27FC236}">
              <a16:creationId xmlns:a16="http://schemas.microsoft.com/office/drawing/2014/main" id="{00000000-0008-0000-0100-00005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1" name="Picture 3794" hidden="1">
          <a:extLst>
            <a:ext uri="{FF2B5EF4-FFF2-40B4-BE49-F238E27FC236}">
              <a16:creationId xmlns:a16="http://schemas.microsoft.com/office/drawing/2014/main" id="{00000000-0008-0000-0100-00005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2" name="Picture 3795" hidden="1">
          <a:extLst>
            <a:ext uri="{FF2B5EF4-FFF2-40B4-BE49-F238E27FC236}">
              <a16:creationId xmlns:a16="http://schemas.microsoft.com/office/drawing/2014/main" id="{00000000-0008-0000-0100-00006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3" name="Picture 3428" hidden="1">
          <a:extLst>
            <a:ext uri="{FF2B5EF4-FFF2-40B4-BE49-F238E27FC236}">
              <a16:creationId xmlns:a16="http://schemas.microsoft.com/office/drawing/2014/main" id="{00000000-0008-0000-0100-00006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4" name="Picture 3803" hidden="1">
          <a:extLst>
            <a:ext uri="{FF2B5EF4-FFF2-40B4-BE49-F238E27FC236}">
              <a16:creationId xmlns:a16="http://schemas.microsoft.com/office/drawing/2014/main" id="{00000000-0008-0000-0100-00006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5" name="Picture 3804" hidden="1">
          <a:extLst>
            <a:ext uri="{FF2B5EF4-FFF2-40B4-BE49-F238E27FC236}">
              <a16:creationId xmlns:a16="http://schemas.microsoft.com/office/drawing/2014/main" id="{00000000-0008-0000-0100-00006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6" name="Picture 3463" hidden="1">
          <a:extLst>
            <a:ext uri="{FF2B5EF4-FFF2-40B4-BE49-F238E27FC236}">
              <a16:creationId xmlns:a16="http://schemas.microsoft.com/office/drawing/2014/main" id="{00000000-0008-0000-0100-00006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7" name="Picture 3468" hidden="1">
          <a:extLst>
            <a:ext uri="{FF2B5EF4-FFF2-40B4-BE49-F238E27FC236}">
              <a16:creationId xmlns:a16="http://schemas.microsoft.com/office/drawing/2014/main" id="{00000000-0008-0000-0100-00006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8" name="Picture 3814" hidden="1">
          <a:extLst>
            <a:ext uri="{FF2B5EF4-FFF2-40B4-BE49-F238E27FC236}">
              <a16:creationId xmlns:a16="http://schemas.microsoft.com/office/drawing/2014/main" id="{00000000-0008-0000-0100-00006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79" name="Picture 3815" hidden="1">
          <a:extLst>
            <a:ext uri="{FF2B5EF4-FFF2-40B4-BE49-F238E27FC236}">
              <a16:creationId xmlns:a16="http://schemas.microsoft.com/office/drawing/2014/main" id="{00000000-0008-0000-0100-00006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0" name="Picture 3816" hidden="1">
          <a:extLst>
            <a:ext uri="{FF2B5EF4-FFF2-40B4-BE49-F238E27FC236}">
              <a16:creationId xmlns:a16="http://schemas.microsoft.com/office/drawing/2014/main" id="{00000000-0008-0000-0100-00006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1" name="Picture 3453" hidden="1">
          <a:extLst>
            <a:ext uri="{FF2B5EF4-FFF2-40B4-BE49-F238E27FC236}">
              <a16:creationId xmlns:a16="http://schemas.microsoft.com/office/drawing/2014/main" id="{00000000-0008-0000-0100-00006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2" name="Picture 3458" hidden="1">
          <a:extLst>
            <a:ext uri="{FF2B5EF4-FFF2-40B4-BE49-F238E27FC236}">
              <a16:creationId xmlns:a16="http://schemas.microsoft.com/office/drawing/2014/main" id="{00000000-0008-0000-0100-00006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3" name="Picture 3811" hidden="1">
          <a:extLst>
            <a:ext uri="{FF2B5EF4-FFF2-40B4-BE49-F238E27FC236}">
              <a16:creationId xmlns:a16="http://schemas.microsoft.com/office/drawing/2014/main" id="{00000000-0008-0000-0100-00006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4" name="Picture 3812" hidden="1">
          <a:extLst>
            <a:ext uri="{FF2B5EF4-FFF2-40B4-BE49-F238E27FC236}">
              <a16:creationId xmlns:a16="http://schemas.microsoft.com/office/drawing/2014/main" id="{00000000-0008-0000-0100-00006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5" name="Picture 3813" hidden="1">
          <a:extLst>
            <a:ext uri="{FF2B5EF4-FFF2-40B4-BE49-F238E27FC236}">
              <a16:creationId xmlns:a16="http://schemas.microsoft.com/office/drawing/2014/main" id="{00000000-0008-0000-0100-00006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6" name="Picture 3453" hidden="1">
          <a:extLst>
            <a:ext uri="{FF2B5EF4-FFF2-40B4-BE49-F238E27FC236}">
              <a16:creationId xmlns:a16="http://schemas.microsoft.com/office/drawing/2014/main" id="{00000000-0008-0000-0100-00006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7" name="Picture 3458" hidden="1">
          <a:extLst>
            <a:ext uri="{FF2B5EF4-FFF2-40B4-BE49-F238E27FC236}">
              <a16:creationId xmlns:a16="http://schemas.microsoft.com/office/drawing/2014/main" id="{00000000-0008-0000-0100-00006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8" name="Picture 3811" hidden="1">
          <a:extLst>
            <a:ext uri="{FF2B5EF4-FFF2-40B4-BE49-F238E27FC236}">
              <a16:creationId xmlns:a16="http://schemas.microsoft.com/office/drawing/2014/main" id="{00000000-0008-0000-0100-00007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89" name="Picture 3812" hidden="1">
          <a:extLst>
            <a:ext uri="{FF2B5EF4-FFF2-40B4-BE49-F238E27FC236}">
              <a16:creationId xmlns:a16="http://schemas.microsoft.com/office/drawing/2014/main" id="{00000000-0008-0000-0100-00007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0" name="Picture 3813" hidden="1">
          <a:extLst>
            <a:ext uri="{FF2B5EF4-FFF2-40B4-BE49-F238E27FC236}">
              <a16:creationId xmlns:a16="http://schemas.microsoft.com/office/drawing/2014/main" id="{00000000-0008-0000-0100-00007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1" name="Picture 3453" hidden="1">
          <a:extLst>
            <a:ext uri="{FF2B5EF4-FFF2-40B4-BE49-F238E27FC236}">
              <a16:creationId xmlns:a16="http://schemas.microsoft.com/office/drawing/2014/main" id="{00000000-0008-0000-0100-00007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2" name="Picture 3458" hidden="1">
          <a:extLst>
            <a:ext uri="{FF2B5EF4-FFF2-40B4-BE49-F238E27FC236}">
              <a16:creationId xmlns:a16="http://schemas.microsoft.com/office/drawing/2014/main" id="{00000000-0008-0000-0100-00007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3" name="Picture 3811" hidden="1">
          <a:extLst>
            <a:ext uri="{FF2B5EF4-FFF2-40B4-BE49-F238E27FC236}">
              <a16:creationId xmlns:a16="http://schemas.microsoft.com/office/drawing/2014/main" id="{00000000-0008-0000-0100-00007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4" name="Picture 3812" hidden="1">
          <a:extLst>
            <a:ext uri="{FF2B5EF4-FFF2-40B4-BE49-F238E27FC236}">
              <a16:creationId xmlns:a16="http://schemas.microsoft.com/office/drawing/2014/main" id="{00000000-0008-0000-0100-00007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5" name="Picture 3813" hidden="1">
          <a:extLst>
            <a:ext uri="{FF2B5EF4-FFF2-40B4-BE49-F238E27FC236}">
              <a16:creationId xmlns:a16="http://schemas.microsoft.com/office/drawing/2014/main" id="{00000000-0008-0000-0100-00007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6" name="Picture 3453" hidden="1">
          <a:extLst>
            <a:ext uri="{FF2B5EF4-FFF2-40B4-BE49-F238E27FC236}">
              <a16:creationId xmlns:a16="http://schemas.microsoft.com/office/drawing/2014/main" id="{00000000-0008-0000-0100-00007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7" name="Picture 3458" hidden="1">
          <a:extLst>
            <a:ext uri="{FF2B5EF4-FFF2-40B4-BE49-F238E27FC236}">
              <a16:creationId xmlns:a16="http://schemas.microsoft.com/office/drawing/2014/main" id="{00000000-0008-0000-0100-00007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8" name="Picture 3811" hidden="1">
          <a:extLst>
            <a:ext uri="{FF2B5EF4-FFF2-40B4-BE49-F238E27FC236}">
              <a16:creationId xmlns:a16="http://schemas.microsoft.com/office/drawing/2014/main" id="{00000000-0008-0000-0100-00007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499" name="Picture 3812" hidden="1">
          <a:extLst>
            <a:ext uri="{FF2B5EF4-FFF2-40B4-BE49-F238E27FC236}">
              <a16:creationId xmlns:a16="http://schemas.microsoft.com/office/drawing/2014/main" id="{00000000-0008-0000-0100-00007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0" name="Picture 3813" hidden="1">
          <a:extLst>
            <a:ext uri="{FF2B5EF4-FFF2-40B4-BE49-F238E27FC236}">
              <a16:creationId xmlns:a16="http://schemas.microsoft.com/office/drawing/2014/main" id="{00000000-0008-0000-0100-00007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1" name="Picture 3453" hidden="1">
          <a:extLst>
            <a:ext uri="{FF2B5EF4-FFF2-40B4-BE49-F238E27FC236}">
              <a16:creationId xmlns:a16="http://schemas.microsoft.com/office/drawing/2014/main" id="{00000000-0008-0000-0100-00007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2" name="Picture 3458" hidden="1">
          <a:extLst>
            <a:ext uri="{FF2B5EF4-FFF2-40B4-BE49-F238E27FC236}">
              <a16:creationId xmlns:a16="http://schemas.microsoft.com/office/drawing/2014/main" id="{00000000-0008-0000-0100-00007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3" name="Picture 3811" hidden="1">
          <a:extLst>
            <a:ext uri="{FF2B5EF4-FFF2-40B4-BE49-F238E27FC236}">
              <a16:creationId xmlns:a16="http://schemas.microsoft.com/office/drawing/2014/main" id="{00000000-0008-0000-0100-00007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4" name="Picture 3812" hidden="1">
          <a:extLst>
            <a:ext uri="{FF2B5EF4-FFF2-40B4-BE49-F238E27FC236}">
              <a16:creationId xmlns:a16="http://schemas.microsoft.com/office/drawing/2014/main" id="{00000000-0008-0000-0100-00008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5" name="Picture 3813" hidden="1">
          <a:extLst>
            <a:ext uri="{FF2B5EF4-FFF2-40B4-BE49-F238E27FC236}">
              <a16:creationId xmlns:a16="http://schemas.microsoft.com/office/drawing/2014/main" id="{00000000-0008-0000-0100-00008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6" name="Picture 3383" hidden="1">
          <a:extLst>
            <a:ext uri="{FF2B5EF4-FFF2-40B4-BE49-F238E27FC236}">
              <a16:creationId xmlns:a16="http://schemas.microsoft.com/office/drawing/2014/main" id="{00000000-0008-0000-0100-00008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7" name="Picture 3388" hidden="1">
          <a:extLst>
            <a:ext uri="{FF2B5EF4-FFF2-40B4-BE49-F238E27FC236}">
              <a16:creationId xmlns:a16="http://schemas.microsoft.com/office/drawing/2014/main" id="{00000000-0008-0000-0100-00008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8" name="Picture 3790" hidden="1">
          <a:extLst>
            <a:ext uri="{FF2B5EF4-FFF2-40B4-BE49-F238E27FC236}">
              <a16:creationId xmlns:a16="http://schemas.microsoft.com/office/drawing/2014/main" id="{00000000-0008-0000-0100-00008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509" name="Picture 3791" hidden="1">
          <a:extLst>
            <a:ext uri="{FF2B5EF4-FFF2-40B4-BE49-F238E27FC236}">
              <a16:creationId xmlns:a16="http://schemas.microsoft.com/office/drawing/2014/main" id="{00000000-0008-0000-0100-00008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0" name="Picture 3393" hidden="1">
          <a:extLst>
            <a:ext uri="{FF2B5EF4-FFF2-40B4-BE49-F238E27FC236}">
              <a16:creationId xmlns:a16="http://schemas.microsoft.com/office/drawing/2014/main" id="{00000000-0008-0000-0100-00008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1" name="Picture 3398" hidden="1">
          <a:extLst>
            <a:ext uri="{FF2B5EF4-FFF2-40B4-BE49-F238E27FC236}">
              <a16:creationId xmlns:a16="http://schemas.microsoft.com/office/drawing/2014/main" id="{00000000-0008-0000-0100-00008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2" name="Picture 3793" hidden="1">
          <a:extLst>
            <a:ext uri="{FF2B5EF4-FFF2-40B4-BE49-F238E27FC236}">
              <a16:creationId xmlns:a16="http://schemas.microsoft.com/office/drawing/2014/main" id="{00000000-0008-0000-0100-00008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3" name="Picture 3794" hidden="1">
          <a:extLst>
            <a:ext uri="{FF2B5EF4-FFF2-40B4-BE49-F238E27FC236}">
              <a16:creationId xmlns:a16="http://schemas.microsoft.com/office/drawing/2014/main" id="{00000000-0008-0000-0100-00008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4" name="Picture 3795" hidden="1">
          <a:extLst>
            <a:ext uri="{FF2B5EF4-FFF2-40B4-BE49-F238E27FC236}">
              <a16:creationId xmlns:a16="http://schemas.microsoft.com/office/drawing/2014/main" id="{00000000-0008-0000-0100-00008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5" name="Picture 3423" hidden="1">
          <a:extLst>
            <a:ext uri="{FF2B5EF4-FFF2-40B4-BE49-F238E27FC236}">
              <a16:creationId xmlns:a16="http://schemas.microsoft.com/office/drawing/2014/main" id="{00000000-0008-0000-0100-00008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6" name="Picture 3428" hidden="1">
          <a:extLst>
            <a:ext uri="{FF2B5EF4-FFF2-40B4-BE49-F238E27FC236}">
              <a16:creationId xmlns:a16="http://schemas.microsoft.com/office/drawing/2014/main" id="{00000000-0008-0000-0100-00008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7" name="Picture 3802" hidden="1">
          <a:extLst>
            <a:ext uri="{FF2B5EF4-FFF2-40B4-BE49-F238E27FC236}">
              <a16:creationId xmlns:a16="http://schemas.microsoft.com/office/drawing/2014/main" id="{00000000-0008-0000-0100-00008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8" name="Picture 3803" hidden="1">
          <a:extLst>
            <a:ext uri="{FF2B5EF4-FFF2-40B4-BE49-F238E27FC236}">
              <a16:creationId xmlns:a16="http://schemas.microsoft.com/office/drawing/2014/main" id="{00000000-0008-0000-0100-00008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19" name="Picture 3463" hidden="1">
          <a:extLst>
            <a:ext uri="{FF2B5EF4-FFF2-40B4-BE49-F238E27FC236}">
              <a16:creationId xmlns:a16="http://schemas.microsoft.com/office/drawing/2014/main" id="{00000000-0008-0000-0100-00008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0" name="Picture 3814" hidden="1">
          <a:extLst>
            <a:ext uri="{FF2B5EF4-FFF2-40B4-BE49-F238E27FC236}">
              <a16:creationId xmlns:a16="http://schemas.microsoft.com/office/drawing/2014/main" id="{00000000-0008-0000-0100-00009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1" name="Picture 3815" hidden="1">
          <a:extLst>
            <a:ext uri="{FF2B5EF4-FFF2-40B4-BE49-F238E27FC236}">
              <a16:creationId xmlns:a16="http://schemas.microsoft.com/office/drawing/2014/main" id="{00000000-0008-0000-0100-00009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2" name="Picture 3816" hidden="1">
          <a:extLst>
            <a:ext uri="{FF2B5EF4-FFF2-40B4-BE49-F238E27FC236}">
              <a16:creationId xmlns:a16="http://schemas.microsoft.com/office/drawing/2014/main" id="{00000000-0008-0000-0100-00009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3" name="Picture 3453" hidden="1">
          <a:extLst>
            <a:ext uri="{FF2B5EF4-FFF2-40B4-BE49-F238E27FC236}">
              <a16:creationId xmlns:a16="http://schemas.microsoft.com/office/drawing/2014/main" id="{00000000-0008-0000-0100-00009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4" name="Picture 3458" hidden="1">
          <a:extLst>
            <a:ext uri="{FF2B5EF4-FFF2-40B4-BE49-F238E27FC236}">
              <a16:creationId xmlns:a16="http://schemas.microsoft.com/office/drawing/2014/main" id="{00000000-0008-0000-0100-00009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5" name="Picture 3811" hidden="1">
          <a:extLst>
            <a:ext uri="{FF2B5EF4-FFF2-40B4-BE49-F238E27FC236}">
              <a16:creationId xmlns:a16="http://schemas.microsoft.com/office/drawing/2014/main" id="{00000000-0008-0000-0100-00009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6" name="Picture 3812" hidden="1">
          <a:extLst>
            <a:ext uri="{FF2B5EF4-FFF2-40B4-BE49-F238E27FC236}">
              <a16:creationId xmlns:a16="http://schemas.microsoft.com/office/drawing/2014/main" id="{00000000-0008-0000-0100-00009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7" name="Picture 3813" hidden="1">
          <a:extLst>
            <a:ext uri="{FF2B5EF4-FFF2-40B4-BE49-F238E27FC236}">
              <a16:creationId xmlns:a16="http://schemas.microsoft.com/office/drawing/2014/main" id="{00000000-0008-0000-0100-00009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8" name="Picture 3453" hidden="1">
          <a:extLst>
            <a:ext uri="{FF2B5EF4-FFF2-40B4-BE49-F238E27FC236}">
              <a16:creationId xmlns:a16="http://schemas.microsoft.com/office/drawing/2014/main" id="{00000000-0008-0000-0100-00009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29" name="Picture 3458" hidden="1">
          <a:extLst>
            <a:ext uri="{FF2B5EF4-FFF2-40B4-BE49-F238E27FC236}">
              <a16:creationId xmlns:a16="http://schemas.microsoft.com/office/drawing/2014/main" id="{00000000-0008-0000-0100-00009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0" name="Picture 3811" hidden="1">
          <a:extLst>
            <a:ext uri="{FF2B5EF4-FFF2-40B4-BE49-F238E27FC236}">
              <a16:creationId xmlns:a16="http://schemas.microsoft.com/office/drawing/2014/main" id="{00000000-0008-0000-0100-00009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1" name="Picture 3812" hidden="1">
          <a:extLst>
            <a:ext uri="{FF2B5EF4-FFF2-40B4-BE49-F238E27FC236}">
              <a16:creationId xmlns:a16="http://schemas.microsoft.com/office/drawing/2014/main" id="{00000000-0008-0000-0100-00009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2" name="Picture 3813" hidden="1">
          <a:extLst>
            <a:ext uri="{FF2B5EF4-FFF2-40B4-BE49-F238E27FC236}">
              <a16:creationId xmlns:a16="http://schemas.microsoft.com/office/drawing/2014/main" id="{00000000-0008-0000-0100-00009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3" name="Picture 3453" hidden="1">
          <a:extLst>
            <a:ext uri="{FF2B5EF4-FFF2-40B4-BE49-F238E27FC236}">
              <a16:creationId xmlns:a16="http://schemas.microsoft.com/office/drawing/2014/main" id="{00000000-0008-0000-0100-00009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4" name="Picture 3458" hidden="1">
          <a:extLst>
            <a:ext uri="{FF2B5EF4-FFF2-40B4-BE49-F238E27FC236}">
              <a16:creationId xmlns:a16="http://schemas.microsoft.com/office/drawing/2014/main" id="{00000000-0008-0000-0100-00009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5" name="Picture 3811" hidden="1">
          <a:extLst>
            <a:ext uri="{FF2B5EF4-FFF2-40B4-BE49-F238E27FC236}">
              <a16:creationId xmlns:a16="http://schemas.microsoft.com/office/drawing/2014/main" id="{00000000-0008-0000-0100-00009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6" name="Picture 3812" hidden="1">
          <a:extLst>
            <a:ext uri="{FF2B5EF4-FFF2-40B4-BE49-F238E27FC236}">
              <a16:creationId xmlns:a16="http://schemas.microsoft.com/office/drawing/2014/main" id="{00000000-0008-0000-0100-0000A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7" name="Picture 3813" hidden="1">
          <a:extLst>
            <a:ext uri="{FF2B5EF4-FFF2-40B4-BE49-F238E27FC236}">
              <a16:creationId xmlns:a16="http://schemas.microsoft.com/office/drawing/2014/main" id="{00000000-0008-0000-0100-0000A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8" name="Picture 3453" hidden="1">
          <a:extLst>
            <a:ext uri="{FF2B5EF4-FFF2-40B4-BE49-F238E27FC236}">
              <a16:creationId xmlns:a16="http://schemas.microsoft.com/office/drawing/2014/main" id="{00000000-0008-0000-0100-0000A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39" name="Picture 3458" hidden="1">
          <a:extLst>
            <a:ext uri="{FF2B5EF4-FFF2-40B4-BE49-F238E27FC236}">
              <a16:creationId xmlns:a16="http://schemas.microsoft.com/office/drawing/2014/main" id="{00000000-0008-0000-0100-0000A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40" name="Picture 3811" hidden="1">
          <a:extLst>
            <a:ext uri="{FF2B5EF4-FFF2-40B4-BE49-F238E27FC236}">
              <a16:creationId xmlns:a16="http://schemas.microsoft.com/office/drawing/2014/main" id="{00000000-0008-0000-0100-0000A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41" name="Picture 3812" hidden="1">
          <a:extLst>
            <a:ext uri="{FF2B5EF4-FFF2-40B4-BE49-F238E27FC236}">
              <a16:creationId xmlns:a16="http://schemas.microsoft.com/office/drawing/2014/main" id="{00000000-0008-0000-0100-0000A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42" name="Picture 3813" hidden="1">
          <a:extLst>
            <a:ext uri="{FF2B5EF4-FFF2-40B4-BE49-F238E27FC236}">
              <a16:creationId xmlns:a16="http://schemas.microsoft.com/office/drawing/2014/main" id="{00000000-0008-0000-0100-0000A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43" name="Picture 3453" hidden="1">
          <a:extLst>
            <a:ext uri="{FF2B5EF4-FFF2-40B4-BE49-F238E27FC236}">
              <a16:creationId xmlns:a16="http://schemas.microsoft.com/office/drawing/2014/main" id="{00000000-0008-0000-0100-0000A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544" name="Picture 3458" hidden="1">
          <a:extLst>
            <a:ext uri="{FF2B5EF4-FFF2-40B4-BE49-F238E27FC236}">
              <a16:creationId xmlns:a16="http://schemas.microsoft.com/office/drawing/2014/main" id="{00000000-0008-0000-0100-0000A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45" name="Picture 3393" hidden="1">
          <a:extLst>
            <a:ext uri="{FF2B5EF4-FFF2-40B4-BE49-F238E27FC236}">
              <a16:creationId xmlns:a16="http://schemas.microsoft.com/office/drawing/2014/main" id="{00000000-0008-0000-0100-0000A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46" name="Picture 3398" hidden="1">
          <a:extLst>
            <a:ext uri="{FF2B5EF4-FFF2-40B4-BE49-F238E27FC236}">
              <a16:creationId xmlns:a16="http://schemas.microsoft.com/office/drawing/2014/main" id="{00000000-0008-0000-0100-0000A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47" name="Picture 3793" hidden="1">
          <a:extLst>
            <a:ext uri="{FF2B5EF4-FFF2-40B4-BE49-F238E27FC236}">
              <a16:creationId xmlns:a16="http://schemas.microsoft.com/office/drawing/2014/main" id="{00000000-0008-0000-0100-0000A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48" name="Picture 3794" hidden="1">
          <a:extLst>
            <a:ext uri="{FF2B5EF4-FFF2-40B4-BE49-F238E27FC236}">
              <a16:creationId xmlns:a16="http://schemas.microsoft.com/office/drawing/2014/main" id="{00000000-0008-0000-0100-0000A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49" name="Picture 3795" hidden="1">
          <a:extLst>
            <a:ext uri="{FF2B5EF4-FFF2-40B4-BE49-F238E27FC236}">
              <a16:creationId xmlns:a16="http://schemas.microsoft.com/office/drawing/2014/main" id="{00000000-0008-0000-0100-0000A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0" name="Picture 3423" hidden="1">
          <a:extLst>
            <a:ext uri="{FF2B5EF4-FFF2-40B4-BE49-F238E27FC236}">
              <a16:creationId xmlns:a16="http://schemas.microsoft.com/office/drawing/2014/main" id="{00000000-0008-0000-0100-0000A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1" name="Picture 3428" hidden="1">
          <a:extLst>
            <a:ext uri="{FF2B5EF4-FFF2-40B4-BE49-F238E27FC236}">
              <a16:creationId xmlns:a16="http://schemas.microsoft.com/office/drawing/2014/main" id="{00000000-0008-0000-0100-0000A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2" name="Picture 3802" hidden="1">
          <a:extLst>
            <a:ext uri="{FF2B5EF4-FFF2-40B4-BE49-F238E27FC236}">
              <a16:creationId xmlns:a16="http://schemas.microsoft.com/office/drawing/2014/main" id="{00000000-0008-0000-0100-0000B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3" name="Picture 3803" hidden="1">
          <a:extLst>
            <a:ext uri="{FF2B5EF4-FFF2-40B4-BE49-F238E27FC236}">
              <a16:creationId xmlns:a16="http://schemas.microsoft.com/office/drawing/2014/main" id="{00000000-0008-0000-0100-0000B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4" name="Picture 3804" hidden="1">
          <a:extLst>
            <a:ext uri="{FF2B5EF4-FFF2-40B4-BE49-F238E27FC236}">
              <a16:creationId xmlns:a16="http://schemas.microsoft.com/office/drawing/2014/main" id="{00000000-0008-0000-0100-0000B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5" name="Picture 3463" hidden="1">
          <a:extLst>
            <a:ext uri="{FF2B5EF4-FFF2-40B4-BE49-F238E27FC236}">
              <a16:creationId xmlns:a16="http://schemas.microsoft.com/office/drawing/2014/main" id="{00000000-0008-0000-0100-0000B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6" name="Picture 3468" hidden="1">
          <a:extLst>
            <a:ext uri="{FF2B5EF4-FFF2-40B4-BE49-F238E27FC236}">
              <a16:creationId xmlns:a16="http://schemas.microsoft.com/office/drawing/2014/main" id="{00000000-0008-0000-0100-0000B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7" name="Picture 3814" hidden="1">
          <a:extLst>
            <a:ext uri="{FF2B5EF4-FFF2-40B4-BE49-F238E27FC236}">
              <a16:creationId xmlns:a16="http://schemas.microsoft.com/office/drawing/2014/main" id="{00000000-0008-0000-0100-0000B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8" name="Picture 3815" hidden="1">
          <a:extLst>
            <a:ext uri="{FF2B5EF4-FFF2-40B4-BE49-F238E27FC236}">
              <a16:creationId xmlns:a16="http://schemas.microsoft.com/office/drawing/2014/main" id="{00000000-0008-0000-0100-0000B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59" name="Picture 3816" hidden="1">
          <a:extLst>
            <a:ext uri="{FF2B5EF4-FFF2-40B4-BE49-F238E27FC236}">
              <a16:creationId xmlns:a16="http://schemas.microsoft.com/office/drawing/2014/main" id="{00000000-0008-0000-0100-0000B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0" name="Picture 3453" hidden="1">
          <a:extLst>
            <a:ext uri="{FF2B5EF4-FFF2-40B4-BE49-F238E27FC236}">
              <a16:creationId xmlns:a16="http://schemas.microsoft.com/office/drawing/2014/main" id="{00000000-0008-0000-0100-0000B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1" name="Picture 3458" hidden="1">
          <a:extLst>
            <a:ext uri="{FF2B5EF4-FFF2-40B4-BE49-F238E27FC236}">
              <a16:creationId xmlns:a16="http://schemas.microsoft.com/office/drawing/2014/main" id="{00000000-0008-0000-0100-0000B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2" name="Picture 3811" hidden="1">
          <a:extLst>
            <a:ext uri="{FF2B5EF4-FFF2-40B4-BE49-F238E27FC236}">
              <a16:creationId xmlns:a16="http://schemas.microsoft.com/office/drawing/2014/main" id="{00000000-0008-0000-0100-0000B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3" name="Picture 3812" hidden="1">
          <a:extLst>
            <a:ext uri="{FF2B5EF4-FFF2-40B4-BE49-F238E27FC236}">
              <a16:creationId xmlns:a16="http://schemas.microsoft.com/office/drawing/2014/main" id="{00000000-0008-0000-0100-0000B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4" name="Picture 3813" hidden="1">
          <a:extLst>
            <a:ext uri="{FF2B5EF4-FFF2-40B4-BE49-F238E27FC236}">
              <a16:creationId xmlns:a16="http://schemas.microsoft.com/office/drawing/2014/main" id="{00000000-0008-0000-0100-0000B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5" name="Picture 3453" hidden="1">
          <a:extLst>
            <a:ext uri="{FF2B5EF4-FFF2-40B4-BE49-F238E27FC236}">
              <a16:creationId xmlns:a16="http://schemas.microsoft.com/office/drawing/2014/main" id="{00000000-0008-0000-0100-0000B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6" name="Picture 3458" hidden="1">
          <a:extLst>
            <a:ext uri="{FF2B5EF4-FFF2-40B4-BE49-F238E27FC236}">
              <a16:creationId xmlns:a16="http://schemas.microsoft.com/office/drawing/2014/main" id="{00000000-0008-0000-0100-0000B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7" name="Picture 3393" hidden="1">
          <a:extLst>
            <a:ext uri="{FF2B5EF4-FFF2-40B4-BE49-F238E27FC236}">
              <a16:creationId xmlns:a16="http://schemas.microsoft.com/office/drawing/2014/main" id="{00000000-0008-0000-0100-0000B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8" name="Picture 3398" hidden="1">
          <a:extLst>
            <a:ext uri="{FF2B5EF4-FFF2-40B4-BE49-F238E27FC236}">
              <a16:creationId xmlns:a16="http://schemas.microsoft.com/office/drawing/2014/main" id="{00000000-0008-0000-0100-0000C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69" name="Picture 3793" hidden="1">
          <a:extLst>
            <a:ext uri="{FF2B5EF4-FFF2-40B4-BE49-F238E27FC236}">
              <a16:creationId xmlns:a16="http://schemas.microsoft.com/office/drawing/2014/main" id="{00000000-0008-0000-0100-0000C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0" name="Picture 3794" hidden="1">
          <a:extLst>
            <a:ext uri="{FF2B5EF4-FFF2-40B4-BE49-F238E27FC236}">
              <a16:creationId xmlns:a16="http://schemas.microsoft.com/office/drawing/2014/main" id="{00000000-0008-0000-0100-0000C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1" name="Picture 3795" hidden="1">
          <a:extLst>
            <a:ext uri="{FF2B5EF4-FFF2-40B4-BE49-F238E27FC236}">
              <a16:creationId xmlns:a16="http://schemas.microsoft.com/office/drawing/2014/main" id="{00000000-0008-0000-0100-0000C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2" name="Picture 3423" hidden="1">
          <a:extLst>
            <a:ext uri="{FF2B5EF4-FFF2-40B4-BE49-F238E27FC236}">
              <a16:creationId xmlns:a16="http://schemas.microsoft.com/office/drawing/2014/main" id="{00000000-0008-0000-0100-0000C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3" name="Picture 3428" hidden="1">
          <a:extLst>
            <a:ext uri="{FF2B5EF4-FFF2-40B4-BE49-F238E27FC236}">
              <a16:creationId xmlns:a16="http://schemas.microsoft.com/office/drawing/2014/main" id="{00000000-0008-0000-0100-0000C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4" name="Picture 3803" hidden="1">
          <a:extLst>
            <a:ext uri="{FF2B5EF4-FFF2-40B4-BE49-F238E27FC236}">
              <a16:creationId xmlns:a16="http://schemas.microsoft.com/office/drawing/2014/main" id="{00000000-0008-0000-0100-0000C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5" name="Picture 3804" hidden="1">
          <a:extLst>
            <a:ext uri="{FF2B5EF4-FFF2-40B4-BE49-F238E27FC236}">
              <a16:creationId xmlns:a16="http://schemas.microsoft.com/office/drawing/2014/main" id="{00000000-0008-0000-0100-0000C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6" name="Picture 3463" hidden="1">
          <a:extLst>
            <a:ext uri="{FF2B5EF4-FFF2-40B4-BE49-F238E27FC236}">
              <a16:creationId xmlns:a16="http://schemas.microsoft.com/office/drawing/2014/main" id="{00000000-0008-0000-0100-0000C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7" name="Picture 3468" hidden="1">
          <a:extLst>
            <a:ext uri="{FF2B5EF4-FFF2-40B4-BE49-F238E27FC236}">
              <a16:creationId xmlns:a16="http://schemas.microsoft.com/office/drawing/2014/main" id="{00000000-0008-0000-0100-0000C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8" name="Picture 3814" hidden="1">
          <a:extLst>
            <a:ext uri="{FF2B5EF4-FFF2-40B4-BE49-F238E27FC236}">
              <a16:creationId xmlns:a16="http://schemas.microsoft.com/office/drawing/2014/main" id="{00000000-0008-0000-0100-0000C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79" name="Picture 3815" hidden="1">
          <a:extLst>
            <a:ext uri="{FF2B5EF4-FFF2-40B4-BE49-F238E27FC236}">
              <a16:creationId xmlns:a16="http://schemas.microsoft.com/office/drawing/2014/main" id="{00000000-0008-0000-0100-0000C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0" name="Picture 3816" hidden="1">
          <a:extLst>
            <a:ext uri="{FF2B5EF4-FFF2-40B4-BE49-F238E27FC236}">
              <a16:creationId xmlns:a16="http://schemas.microsoft.com/office/drawing/2014/main" id="{00000000-0008-0000-0100-0000C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1" name="Picture 3453" hidden="1">
          <a:extLst>
            <a:ext uri="{FF2B5EF4-FFF2-40B4-BE49-F238E27FC236}">
              <a16:creationId xmlns:a16="http://schemas.microsoft.com/office/drawing/2014/main" id="{00000000-0008-0000-0100-0000C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2" name="Picture 3458" hidden="1">
          <a:extLst>
            <a:ext uri="{FF2B5EF4-FFF2-40B4-BE49-F238E27FC236}">
              <a16:creationId xmlns:a16="http://schemas.microsoft.com/office/drawing/2014/main" id="{00000000-0008-0000-0100-0000C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3" name="Picture 3811" hidden="1">
          <a:extLst>
            <a:ext uri="{FF2B5EF4-FFF2-40B4-BE49-F238E27FC236}">
              <a16:creationId xmlns:a16="http://schemas.microsoft.com/office/drawing/2014/main" id="{00000000-0008-0000-0100-0000C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4" name="Picture 3812" hidden="1">
          <a:extLst>
            <a:ext uri="{FF2B5EF4-FFF2-40B4-BE49-F238E27FC236}">
              <a16:creationId xmlns:a16="http://schemas.microsoft.com/office/drawing/2014/main" id="{00000000-0008-0000-0100-0000D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5" name="Picture 3813" hidden="1">
          <a:extLst>
            <a:ext uri="{FF2B5EF4-FFF2-40B4-BE49-F238E27FC236}">
              <a16:creationId xmlns:a16="http://schemas.microsoft.com/office/drawing/2014/main" id="{00000000-0008-0000-0100-0000D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6" name="Picture 3453" hidden="1">
          <a:extLst>
            <a:ext uri="{FF2B5EF4-FFF2-40B4-BE49-F238E27FC236}">
              <a16:creationId xmlns:a16="http://schemas.microsoft.com/office/drawing/2014/main" id="{00000000-0008-0000-0100-0000D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7" name="Picture 3458" hidden="1">
          <a:extLst>
            <a:ext uri="{FF2B5EF4-FFF2-40B4-BE49-F238E27FC236}">
              <a16:creationId xmlns:a16="http://schemas.microsoft.com/office/drawing/2014/main" id="{00000000-0008-0000-0100-0000D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8" name="Picture 3811" hidden="1">
          <a:extLst>
            <a:ext uri="{FF2B5EF4-FFF2-40B4-BE49-F238E27FC236}">
              <a16:creationId xmlns:a16="http://schemas.microsoft.com/office/drawing/2014/main" id="{00000000-0008-0000-0100-0000D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89" name="Picture 3812" hidden="1">
          <a:extLst>
            <a:ext uri="{FF2B5EF4-FFF2-40B4-BE49-F238E27FC236}">
              <a16:creationId xmlns:a16="http://schemas.microsoft.com/office/drawing/2014/main" id="{00000000-0008-0000-0100-0000D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0" name="Picture 3813" hidden="1">
          <a:extLst>
            <a:ext uri="{FF2B5EF4-FFF2-40B4-BE49-F238E27FC236}">
              <a16:creationId xmlns:a16="http://schemas.microsoft.com/office/drawing/2014/main" id="{00000000-0008-0000-0100-0000D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1" name="Picture 3453" hidden="1">
          <a:extLst>
            <a:ext uri="{FF2B5EF4-FFF2-40B4-BE49-F238E27FC236}">
              <a16:creationId xmlns:a16="http://schemas.microsoft.com/office/drawing/2014/main" id="{00000000-0008-0000-0100-0000D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2" name="Picture 3458" hidden="1">
          <a:extLst>
            <a:ext uri="{FF2B5EF4-FFF2-40B4-BE49-F238E27FC236}">
              <a16:creationId xmlns:a16="http://schemas.microsoft.com/office/drawing/2014/main" id="{00000000-0008-0000-0100-0000D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3" name="Picture 3811" hidden="1">
          <a:extLst>
            <a:ext uri="{FF2B5EF4-FFF2-40B4-BE49-F238E27FC236}">
              <a16:creationId xmlns:a16="http://schemas.microsoft.com/office/drawing/2014/main" id="{00000000-0008-0000-0100-0000D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4" name="Picture 3812" hidden="1">
          <a:extLst>
            <a:ext uri="{FF2B5EF4-FFF2-40B4-BE49-F238E27FC236}">
              <a16:creationId xmlns:a16="http://schemas.microsoft.com/office/drawing/2014/main" id="{00000000-0008-0000-0100-0000D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5" name="Picture 3813" hidden="1">
          <a:extLst>
            <a:ext uri="{FF2B5EF4-FFF2-40B4-BE49-F238E27FC236}">
              <a16:creationId xmlns:a16="http://schemas.microsoft.com/office/drawing/2014/main" id="{00000000-0008-0000-0100-0000D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6" name="Picture 3453" hidden="1">
          <a:extLst>
            <a:ext uri="{FF2B5EF4-FFF2-40B4-BE49-F238E27FC236}">
              <a16:creationId xmlns:a16="http://schemas.microsoft.com/office/drawing/2014/main" id="{00000000-0008-0000-0100-0000D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7" name="Picture 3458" hidden="1">
          <a:extLst>
            <a:ext uri="{FF2B5EF4-FFF2-40B4-BE49-F238E27FC236}">
              <a16:creationId xmlns:a16="http://schemas.microsoft.com/office/drawing/2014/main" id="{00000000-0008-0000-0100-0000D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8" name="Picture 3811" hidden="1">
          <a:extLst>
            <a:ext uri="{FF2B5EF4-FFF2-40B4-BE49-F238E27FC236}">
              <a16:creationId xmlns:a16="http://schemas.microsoft.com/office/drawing/2014/main" id="{00000000-0008-0000-0100-0000D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599" name="Picture 3812" hidden="1">
          <a:extLst>
            <a:ext uri="{FF2B5EF4-FFF2-40B4-BE49-F238E27FC236}">
              <a16:creationId xmlns:a16="http://schemas.microsoft.com/office/drawing/2014/main" id="{00000000-0008-0000-0100-0000D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0" name="Picture 3813" hidden="1">
          <a:extLst>
            <a:ext uri="{FF2B5EF4-FFF2-40B4-BE49-F238E27FC236}">
              <a16:creationId xmlns:a16="http://schemas.microsoft.com/office/drawing/2014/main" id="{00000000-0008-0000-0100-0000E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1" name="Picture 3453" hidden="1">
          <a:extLst>
            <a:ext uri="{FF2B5EF4-FFF2-40B4-BE49-F238E27FC236}">
              <a16:creationId xmlns:a16="http://schemas.microsoft.com/office/drawing/2014/main" id="{00000000-0008-0000-0100-0000E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2" name="Picture 3458" hidden="1">
          <a:extLst>
            <a:ext uri="{FF2B5EF4-FFF2-40B4-BE49-F238E27FC236}">
              <a16:creationId xmlns:a16="http://schemas.microsoft.com/office/drawing/2014/main" id="{00000000-0008-0000-0100-0000E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3" name="Picture 3811" hidden="1">
          <a:extLst>
            <a:ext uri="{FF2B5EF4-FFF2-40B4-BE49-F238E27FC236}">
              <a16:creationId xmlns:a16="http://schemas.microsoft.com/office/drawing/2014/main" id="{00000000-0008-0000-0100-0000E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4" name="Picture 3812" hidden="1">
          <a:extLst>
            <a:ext uri="{FF2B5EF4-FFF2-40B4-BE49-F238E27FC236}">
              <a16:creationId xmlns:a16="http://schemas.microsoft.com/office/drawing/2014/main" id="{00000000-0008-0000-0100-0000E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5" name="Picture 3813" hidden="1">
          <a:extLst>
            <a:ext uri="{FF2B5EF4-FFF2-40B4-BE49-F238E27FC236}">
              <a16:creationId xmlns:a16="http://schemas.microsoft.com/office/drawing/2014/main" id="{00000000-0008-0000-0100-0000E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6" name="Picture 3383" hidden="1">
          <a:extLst>
            <a:ext uri="{FF2B5EF4-FFF2-40B4-BE49-F238E27FC236}">
              <a16:creationId xmlns:a16="http://schemas.microsoft.com/office/drawing/2014/main" id="{00000000-0008-0000-0100-0000E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7" name="Picture 3388" hidden="1">
          <a:extLst>
            <a:ext uri="{FF2B5EF4-FFF2-40B4-BE49-F238E27FC236}">
              <a16:creationId xmlns:a16="http://schemas.microsoft.com/office/drawing/2014/main" id="{00000000-0008-0000-0100-0000E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8" name="Picture 3790" hidden="1">
          <a:extLst>
            <a:ext uri="{FF2B5EF4-FFF2-40B4-BE49-F238E27FC236}">
              <a16:creationId xmlns:a16="http://schemas.microsoft.com/office/drawing/2014/main" id="{00000000-0008-0000-0100-0000E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09" name="Picture 3791" hidden="1">
          <a:extLst>
            <a:ext uri="{FF2B5EF4-FFF2-40B4-BE49-F238E27FC236}">
              <a16:creationId xmlns:a16="http://schemas.microsoft.com/office/drawing/2014/main" id="{00000000-0008-0000-0100-0000E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0" name="Picture 3393" hidden="1">
          <a:extLst>
            <a:ext uri="{FF2B5EF4-FFF2-40B4-BE49-F238E27FC236}">
              <a16:creationId xmlns:a16="http://schemas.microsoft.com/office/drawing/2014/main" id="{00000000-0008-0000-0100-0000E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1" name="Picture 3398" hidden="1">
          <a:extLst>
            <a:ext uri="{FF2B5EF4-FFF2-40B4-BE49-F238E27FC236}">
              <a16:creationId xmlns:a16="http://schemas.microsoft.com/office/drawing/2014/main" id="{00000000-0008-0000-0100-0000E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2" name="Picture 3793" hidden="1">
          <a:extLst>
            <a:ext uri="{FF2B5EF4-FFF2-40B4-BE49-F238E27FC236}">
              <a16:creationId xmlns:a16="http://schemas.microsoft.com/office/drawing/2014/main" id="{00000000-0008-0000-0100-0000E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3" name="Picture 3794" hidden="1">
          <a:extLst>
            <a:ext uri="{FF2B5EF4-FFF2-40B4-BE49-F238E27FC236}">
              <a16:creationId xmlns:a16="http://schemas.microsoft.com/office/drawing/2014/main" id="{00000000-0008-0000-0100-0000E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4" name="Picture 3795" hidden="1">
          <a:extLst>
            <a:ext uri="{FF2B5EF4-FFF2-40B4-BE49-F238E27FC236}">
              <a16:creationId xmlns:a16="http://schemas.microsoft.com/office/drawing/2014/main" id="{00000000-0008-0000-0100-0000E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5" name="Picture 3423" hidden="1">
          <a:extLst>
            <a:ext uri="{FF2B5EF4-FFF2-40B4-BE49-F238E27FC236}">
              <a16:creationId xmlns:a16="http://schemas.microsoft.com/office/drawing/2014/main" id="{00000000-0008-0000-0100-0000E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6" name="Picture 3428" hidden="1">
          <a:extLst>
            <a:ext uri="{FF2B5EF4-FFF2-40B4-BE49-F238E27FC236}">
              <a16:creationId xmlns:a16="http://schemas.microsoft.com/office/drawing/2014/main" id="{00000000-0008-0000-0100-0000F0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7" name="Picture 3802" hidden="1">
          <a:extLst>
            <a:ext uri="{FF2B5EF4-FFF2-40B4-BE49-F238E27FC236}">
              <a16:creationId xmlns:a16="http://schemas.microsoft.com/office/drawing/2014/main" id="{00000000-0008-0000-0100-0000F1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8" name="Picture 3803" hidden="1">
          <a:extLst>
            <a:ext uri="{FF2B5EF4-FFF2-40B4-BE49-F238E27FC236}">
              <a16:creationId xmlns:a16="http://schemas.microsoft.com/office/drawing/2014/main" id="{00000000-0008-0000-0100-0000F2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19" name="Picture 3804" hidden="1">
          <a:extLst>
            <a:ext uri="{FF2B5EF4-FFF2-40B4-BE49-F238E27FC236}">
              <a16:creationId xmlns:a16="http://schemas.microsoft.com/office/drawing/2014/main" id="{00000000-0008-0000-0100-0000F3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0" name="Picture 3393" hidden="1">
          <a:extLst>
            <a:ext uri="{FF2B5EF4-FFF2-40B4-BE49-F238E27FC236}">
              <a16:creationId xmlns:a16="http://schemas.microsoft.com/office/drawing/2014/main" id="{00000000-0008-0000-0100-0000F4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1" name="Picture 3398" hidden="1">
          <a:extLst>
            <a:ext uri="{FF2B5EF4-FFF2-40B4-BE49-F238E27FC236}">
              <a16:creationId xmlns:a16="http://schemas.microsoft.com/office/drawing/2014/main" id="{00000000-0008-0000-0100-0000F5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2" name="Picture 3793" hidden="1">
          <a:extLst>
            <a:ext uri="{FF2B5EF4-FFF2-40B4-BE49-F238E27FC236}">
              <a16:creationId xmlns:a16="http://schemas.microsoft.com/office/drawing/2014/main" id="{00000000-0008-0000-0100-0000F6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3" name="Picture 3794" hidden="1">
          <a:extLst>
            <a:ext uri="{FF2B5EF4-FFF2-40B4-BE49-F238E27FC236}">
              <a16:creationId xmlns:a16="http://schemas.microsoft.com/office/drawing/2014/main" id="{00000000-0008-0000-0100-0000F7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4" name="Picture 3795" hidden="1">
          <a:extLst>
            <a:ext uri="{FF2B5EF4-FFF2-40B4-BE49-F238E27FC236}">
              <a16:creationId xmlns:a16="http://schemas.microsoft.com/office/drawing/2014/main" id="{00000000-0008-0000-0100-0000F8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5" name="Picture 3423" hidden="1">
          <a:extLst>
            <a:ext uri="{FF2B5EF4-FFF2-40B4-BE49-F238E27FC236}">
              <a16:creationId xmlns:a16="http://schemas.microsoft.com/office/drawing/2014/main" id="{00000000-0008-0000-0100-0000F9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6" name="Picture 3428" hidden="1">
          <a:extLst>
            <a:ext uri="{FF2B5EF4-FFF2-40B4-BE49-F238E27FC236}">
              <a16:creationId xmlns:a16="http://schemas.microsoft.com/office/drawing/2014/main" id="{00000000-0008-0000-0100-0000FA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7" name="Picture 3802" hidden="1">
          <a:extLst>
            <a:ext uri="{FF2B5EF4-FFF2-40B4-BE49-F238E27FC236}">
              <a16:creationId xmlns:a16="http://schemas.microsoft.com/office/drawing/2014/main" id="{00000000-0008-0000-0100-0000FB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8" name="Picture 3803" hidden="1">
          <a:extLst>
            <a:ext uri="{FF2B5EF4-FFF2-40B4-BE49-F238E27FC236}">
              <a16:creationId xmlns:a16="http://schemas.microsoft.com/office/drawing/2014/main" id="{00000000-0008-0000-0100-0000FC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29" name="Picture 3804" hidden="1">
          <a:extLst>
            <a:ext uri="{FF2B5EF4-FFF2-40B4-BE49-F238E27FC236}">
              <a16:creationId xmlns:a16="http://schemas.microsoft.com/office/drawing/2014/main" id="{00000000-0008-0000-0100-0000FD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0" name="Picture 3463" hidden="1">
          <a:extLst>
            <a:ext uri="{FF2B5EF4-FFF2-40B4-BE49-F238E27FC236}">
              <a16:creationId xmlns:a16="http://schemas.microsoft.com/office/drawing/2014/main" id="{00000000-0008-0000-0100-0000FE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1" name="Picture 3468" hidden="1">
          <a:extLst>
            <a:ext uri="{FF2B5EF4-FFF2-40B4-BE49-F238E27FC236}">
              <a16:creationId xmlns:a16="http://schemas.microsoft.com/office/drawing/2014/main" id="{00000000-0008-0000-0100-0000FF09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2" name="Picture 3814" hidden="1">
          <a:extLst>
            <a:ext uri="{FF2B5EF4-FFF2-40B4-BE49-F238E27FC236}">
              <a16:creationId xmlns:a16="http://schemas.microsoft.com/office/drawing/2014/main" id="{00000000-0008-0000-0100-00000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3" name="Picture 3815" hidden="1">
          <a:extLst>
            <a:ext uri="{FF2B5EF4-FFF2-40B4-BE49-F238E27FC236}">
              <a16:creationId xmlns:a16="http://schemas.microsoft.com/office/drawing/2014/main" id="{00000000-0008-0000-0100-00000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4" name="Picture 3816" hidden="1">
          <a:extLst>
            <a:ext uri="{FF2B5EF4-FFF2-40B4-BE49-F238E27FC236}">
              <a16:creationId xmlns:a16="http://schemas.microsoft.com/office/drawing/2014/main" id="{00000000-0008-0000-0100-00000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5" name="Picture 3453" hidden="1">
          <a:extLst>
            <a:ext uri="{FF2B5EF4-FFF2-40B4-BE49-F238E27FC236}">
              <a16:creationId xmlns:a16="http://schemas.microsoft.com/office/drawing/2014/main" id="{00000000-0008-0000-0100-00000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6" name="Picture 3458" hidden="1">
          <a:extLst>
            <a:ext uri="{FF2B5EF4-FFF2-40B4-BE49-F238E27FC236}">
              <a16:creationId xmlns:a16="http://schemas.microsoft.com/office/drawing/2014/main" id="{00000000-0008-0000-0100-00000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7" name="Picture 3811" hidden="1">
          <a:extLst>
            <a:ext uri="{FF2B5EF4-FFF2-40B4-BE49-F238E27FC236}">
              <a16:creationId xmlns:a16="http://schemas.microsoft.com/office/drawing/2014/main" id="{00000000-0008-0000-0100-00000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8" name="Picture 3812" hidden="1">
          <a:extLst>
            <a:ext uri="{FF2B5EF4-FFF2-40B4-BE49-F238E27FC236}">
              <a16:creationId xmlns:a16="http://schemas.microsoft.com/office/drawing/2014/main" id="{00000000-0008-0000-0100-00000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39" name="Picture 3813" hidden="1">
          <a:extLst>
            <a:ext uri="{FF2B5EF4-FFF2-40B4-BE49-F238E27FC236}">
              <a16:creationId xmlns:a16="http://schemas.microsoft.com/office/drawing/2014/main" id="{00000000-0008-0000-0100-00000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0" name="Picture 3453" hidden="1">
          <a:extLst>
            <a:ext uri="{FF2B5EF4-FFF2-40B4-BE49-F238E27FC236}">
              <a16:creationId xmlns:a16="http://schemas.microsoft.com/office/drawing/2014/main" id="{00000000-0008-0000-0100-00000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1" name="Picture 3458" hidden="1">
          <a:extLst>
            <a:ext uri="{FF2B5EF4-FFF2-40B4-BE49-F238E27FC236}">
              <a16:creationId xmlns:a16="http://schemas.microsoft.com/office/drawing/2014/main" id="{00000000-0008-0000-0100-00000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2" name="Picture 3811" hidden="1">
          <a:extLst>
            <a:ext uri="{FF2B5EF4-FFF2-40B4-BE49-F238E27FC236}">
              <a16:creationId xmlns:a16="http://schemas.microsoft.com/office/drawing/2014/main" id="{00000000-0008-0000-0100-00000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3" name="Picture 3812" hidden="1">
          <a:extLst>
            <a:ext uri="{FF2B5EF4-FFF2-40B4-BE49-F238E27FC236}">
              <a16:creationId xmlns:a16="http://schemas.microsoft.com/office/drawing/2014/main" id="{00000000-0008-0000-0100-00000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4" name="Picture 3813" hidden="1">
          <a:extLst>
            <a:ext uri="{FF2B5EF4-FFF2-40B4-BE49-F238E27FC236}">
              <a16:creationId xmlns:a16="http://schemas.microsoft.com/office/drawing/2014/main" id="{00000000-0008-0000-0100-00000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5" name="Picture 3453" hidden="1">
          <a:extLst>
            <a:ext uri="{FF2B5EF4-FFF2-40B4-BE49-F238E27FC236}">
              <a16:creationId xmlns:a16="http://schemas.microsoft.com/office/drawing/2014/main" id="{00000000-0008-0000-0100-00000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6" name="Picture 3458" hidden="1">
          <a:extLst>
            <a:ext uri="{FF2B5EF4-FFF2-40B4-BE49-F238E27FC236}">
              <a16:creationId xmlns:a16="http://schemas.microsoft.com/office/drawing/2014/main" id="{00000000-0008-0000-0100-00000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7" name="Picture 3811" hidden="1">
          <a:extLst>
            <a:ext uri="{FF2B5EF4-FFF2-40B4-BE49-F238E27FC236}">
              <a16:creationId xmlns:a16="http://schemas.microsoft.com/office/drawing/2014/main" id="{00000000-0008-0000-0100-00000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8" name="Picture 3812" hidden="1">
          <a:extLst>
            <a:ext uri="{FF2B5EF4-FFF2-40B4-BE49-F238E27FC236}">
              <a16:creationId xmlns:a16="http://schemas.microsoft.com/office/drawing/2014/main" id="{00000000-0008-0000-0100-00001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49" name="Picture 3813" hidden="1">
          <a:extLst>
            <a:ext uri="{FF2B5EF4-FFF2-40B4-BE49-F238E27FC236}">
              <a16:creationId xmlns:a16="http://schemas.microsoft.com/office/drawing/2014/main" id="{00000000-0008-0000-0100-00001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0" name="Picture 3453" hidden="1">
          <a:extLst>
            <a:ext uri="{FF2B5EF4-FFF2-40B4-BE49-F238E27FC236}">
              <a16:creationId xmlns:a16="http://schemas.microsoft.com/office/drawing/2014/main" id="{00000000-0008-0000-0100-00001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1" name="Picture 3458" hidden="1">
          <a:extLst>
            <a:ext uri="{FF2B5EF4-FFF2-40B4-BE49-F238E27FC236}">
              <a16:creationId xmlns:a16="http://schemas.microsoft.com/office/drawing/2014/main" id="{00000000-0008-0000-0100-00001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2" name="Picture 3811" hidden="1">
          <a:extLst>
            <a:ext uri="{FF2B5EF4-FFF2-40B4-BE49-F238E27FC236}">
              <a16:creationId xmlns:a16="http://schemas.microsoft.com/office/drawing/2014/main" id="{00000000-0008-0000-0100-00001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3" name="Picture 3812" hidden="1">
          <a:extLst>
            <a:ext uri="{FF2B5EF4-FFF2-40B4-BE49-F238E27FC236}">
              <a16:creationId xmlns:a16="http://schemas.microsoft.com/office/drawing/2014/main" id="{00000000-0008-0000-0100-00001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4" name="Picture 3813" hidden="1">
          <a:extLst>
            <a:ext uri="{FF2B5EF4-FFF2-40B4-BE49-F238E27FC236}">
              <a16:creationId xmlns:a16="http://schemas.microsoft.com/office/drawing/2014/main" id="{00000000-0008-0000-0100-00001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5" name="Picture 3453" hidden="1">
          <a:extLst>
            <a:ext uri="{FF2B5EF4-FFF2-40B4-BE49-F238E27FC236}">
              <a16:creationId xmlns:a16="http://schemas.microsoft.com/office/drawing/2014/main" id="{00000000-0008-0000-0100-00001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6" name="Picture 3458" hidden="1">
          <a:extLst>
            <a:ext uri="{FF2B5EF4-FFF2-40B4-BE49-F238E27FC236}">
              <a16:creationId xmlns:a16="http://schemas.microsoft.com/office/drawing/2014/main" id="{00000000-0008-0000-0100-00001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7" name="Picture 3811" hidden="1">
          <a:extLst>
            <a:ext uri="{FF2B5EF4-FFF2-40B4-BE49-F238E27FC236}">
              <a16:creationId xmlns:a16="http://schemas.microsoft.com/office/drawing/2014/main" id="{00000000-0008-0000-0100-00001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8" name="Picture 3812" hidden="1">
          <a:extLst>
            <a:ext uri="{FF2B5EF4-FFF2-40B4-BE49-F238E27FC236}">
              <a16:creationId xmlns:a16="http://schemas.microsoft.com/office/drawing/2014/main" id="{00000000-0008-0000-0100-00001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59" name="Picture 3813" hidden="1">
          <a:extLst>
            <a:ext uri="{FF2B5EF4-FFF2-40B4-BE49-F238E27FC236}">
              <a16:creationId xmlns:a16="http://schemas.microsoft.com/office/drawing/2014/main" id="{00000000-0008-0000-0100-00001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0" name="Picture 3393" hidden="1">
          <a:extLst>
            <a:ext uri="{FF2B5EF4-FFF2-40B4-BE49-F238E27FC236}">
              <a16:creationId xmlns:a16="http://schemas.microsoft.com/office/drawing/2014/main" id="{00000000-0008-0000-0100-00001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1" name="Picture 3398" hidden="1">
          <a:extLst>
            <a:ext uri="{FF2B5EF4-FFF2-40B4-BE49-F238E27FC236}">
              <a16:creationId xmlns:a16="http://schemas.microsoft.com/office/drawing/2014/main" id="{00000000-0008-0000-0100-00001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2" name="Picture 3793" hidden="1">
          <a:extLst>
            <a:ext uri="{FF2B5EF4-FFF2-40B4-BE49-F238E27FC236}">
              <a16:creationId xmlns:a16="http://schemas.microsoft.com/office/drawing/2014/main" id="{00000000-0008-0000-0100-00001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3" name="Picture 3794" hidden="1">
          <a:extLst>
            <a:ext uri="{FF2B5EF4-FFF2-40B4-BE49-F238E27FC236}">
              <a16:creationId xmlns:a16="http://schemas.microsoft.com/office/drawing/2014/main" id="{00000000-0008-0000-0100-00001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4" name="Picture 3795" hidden="1">
          <a:extLst>
            <a:ext uri="{FF2B5EF4-FFF2-40B4-BE49-F238E27FC236}">
              <a16:creationId xmlns:a16="http://schemas.microsoft.com/office/drawing/2014/main" id="{00000000-0008-0000-0100-00002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5" name="Picture 3423" hidden="1">
          <a:extLst>
            <a:ext uri="{FF2B5EF4-FFF2-40B4-BE49-F238E27FC236}">
              <a16:creationId xmlns:a16="http://schemas.microsoft.com/office/drawing/2014/main" id="{00000000-0008-0000-0100-00002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6" name="Picture 3428" hidden="1">
          <a:extLst>
            <a:ext uri="{FF2B5EF4-FFF2-40B4-BE49-F238E27FC236}">
              <a16:creationId xmlns:a16="http://schemas.microsoft.com/office/drawing/2014/main" id="{00000000-0008-0000-0100-00002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7" name="Picture 3802" hidden="1">
          <a:extLst>
            <a:ext uri="{FF2B5EF4-FFF2-40B4-BE49-F238E27FC236}">
              <a16:creationId xmlns:a16="http://schemas.microsoft.com/office/drawing/2014/main" id="{00000000-0008-0000-0100-00002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8" name="Picture 3803" hidden="1">
          <a:extLst>
            <a:ext uri="{FF2B5EF4-FFF2-40B4-BE49-F238E27FC236}">
              <a16:creationId xmlns:a16="http://schemas.microsoft.com/office/drawing/2014/main" id="{00000000-0008-0000-0100-00002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69" name="Picture 3804" hidden="1">
          <a:extLst>
            <a:ext uri="{FF2B5EF4-FFF2-40B4-BE49-F238E27FC236}">
              <a16:creationId xmlns:a16="http://schemas.microsoft.com/office/drawing/2014/main" id="{00000000-0008-0000-0100-00002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0" name="Picture 3463" hidden="1">
          <a:extLst>
            <a:ext uri="{FF2B5EF4-FFF2-40B4-BE49-F238E27FC236}">
              <a16:creationId xmlns:a16="http://schemas.microsoft.com/office/drawing/2014/main" id="{00000000-0008-0000-0100-00002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1" name="Picture 3468" hidden="1">
          <a:extLst>
            <a:ext uri="{FF2B5EF4-FFF2-40B4-BE49-F238E27FC236}">
              <a16:creationId xmlns:a16="http://schemas.microsoft.com/office/drawing/2014/main" id="{00000000-0008-0000-0100-00002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2" name="Picture 3814" hidden="1">
          <a:extLst>
            <a:ext uri="{FF2B5EF4-FFF2-40B4-BE49-F238E27FC236}">
              <a16:creationId xmlns:a16="http://schemas.microsoft.com/office/drawing/2014/main" id="{00000000-0008-0000-0100-00002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3" name="Picture 3815" hidden="1">
          <a:extLst>
            <a:ext uri="{FF2B5EF4-FFF2-40B4-BE49-F238E27FC236}">
              <a16:creationId xmlns:a16="http://schemas.microsoft.com/office/drawing/2014/main" id="{00000000-0008-0000-0100-00002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4" name="Picture 3816" hidden="1">
          <a:extLst>
            <a:ext uri="{FF2B5EF4-FFF2-40B4-BE49-F238E27FC236}">
              <a16:creationId xmlns:a16="http://schemas.microsoft.com/office/drawing/2014/main" id="{00000000-0008-0000-0100-00002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5" name="Picture 3453" hidden="1">
          <a:extLst>
            <a:ext uri="{FF2B5EF4-FFF2-40B4-BE49-F238E27FC236}">
              <a16:creationId xmlns:a16="http://schemas.microsoft.com/office/drawing/2014/main" id="{00000000-0008-0000-0100-00002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6" name="Picture 3458" hidden="1">
          <a:extLst>
            <a:ext uri="{FF2B5EF4-FFF2-40B4-BE49-F238E27FC236}">
              <a16:creationId xmlns:a16="http://schemas.microsoft.com/office/drawing/2014/main" id="{00000000-0008-0000-0100-00002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7" name="Picture 3811" hidden="1">
          <a:extLst>
            <a:ext uri="{FF2B5EF4-FFF2-40B4-BE49-F238E27FC236}">
              <a16:creationId xmlns:a16="http://schemas.microsoft.com/office/drawing/2014/main" id="{00000000-0008-0000-0100-00002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8" name="Picture 3812" hidden="1">
          <a:extLst>
            <a:ext uri="{FF2B5EF4-FFF2-40B4-BE49-F238E27FC236}">
              <a16:creationId xmlns:a16="http://schemas.microsoft.com/office/drawing/2014/main" id="{00000000-0008-0000-0100-00002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79" name="Picture 3813" hidden="1">
          <a:extLst>
            <a:ext uri="{FF2B5EF4-FFF2-40B4-BE49-F238E27FC236}">
              <a16:creationId xmlns:a16="http://schemas.microsoft.com/office/drawing/2014/main" id="{00000000-0008-0000-0100-00002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0" name="Picture 3453" hidden="1">
          <a:extLst>
            <a:ext uri="{FF2B5EF4-FFF2-40B4-BE49-F238E27FC236}">
              <a16:creationId xmlns:a16="http://schemas.microsoft.com/office/drawing/2014/main" id="{00000000-0008-0000-0100-00003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1" name="Picture 3458" hidden="1">
          <a:extLst>
            <a:ext uri="{FF2B5EF4-FFF2-40B4-BE49-F238E27FC236}">
              <a16:creationId xmlns:a16="http://schemas.microsoft.com/office/drawing/2014/main" id="{00000000-0008-0000-0100-00003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2" name="Picture 3811" hidden="1">
          <a:extLst>
            <a:ext uri="{FF2B5EF4-FFF2-40B4-BE49-F238E27FC236}">
              <a16:creationId xmlns:a16="http://schemas.microsoft.com/office/drawing/2014/main" id="{00000000-0008-0000-0100-00003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3" name="Picture 3812" hidden="1">
          <a:extLst>
            <a:ext uri="{FF2B5EF4-FFF2-40B4-BE49-F238E27FC236}">
              <a16:creationId xmlns:a16="http://schemas.microsoft.com/office/drawing/2014/main" id="{00000000-0008-0000-0100-00003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4" name="Picture 3813" hidden="1">
          <a:extLst>
            <a:ext uri="{FF2B5EF4-FFF2-40B4-BE49-F238E27FC236}">
              <a16:creationId xmlns:a16="http://schemas.microsoft.com/office/drawing/2014/main" id="{00000000-0008-0000-0100-00003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5" name="Picture 3453" hidden="1">
          <a:extLst>
            <a:ext uri="{FF2B5EF4-FFF2-40B4-BE49-F238E27FC236}">
              <a16:creationId xmlns:a16="http://schemas.microsoft.com/office/drawing/2014/main" id="{00000000-0008-0000-0100-00003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6" name="Picture 3458" hidden="1">
          <a:extLst>
            <a:ext uri="{FF2B5EF4-FFF2-40B4-BE49-F238E27FC236}">
              <a16:creationId xmlns:a16="http://schemas.microsoft.com/office/drawing/2014/main" id="{00000000-0008-0000-0100-00003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7" name="Picture 3811" hidden="1">
          <a:extLst>
            <a:ext uri="{FF2B5EF4-FFF2-40B4-BE49-F238E27FC236}">
              <a16:creationId xmlns:a16="http://schemas.microsoft.com/office/drawing/2014/main" id="{00000000-0008-0000-0100-00003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8" name="Picture 3812" hidden="1">
          <a:extLst>
            <a:ext uri="{FF2B5EF4-FFF2-40B4-BE49-F238E27FC236}">
              <a16:creationId xmlns:a16="http://schemas.microsoft.com/office/drawing/2014/main" id="{00000000-0008-0000-0100-00003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89" name="Picture 3813" hidden="1">
          <a:extLst>
            <a:ext uri="{FF2B5EF4-FFF2-40B4-BE49-F238E27FC236}">
              <a16:creationId xmlns:a16="http://schemas.microsoft.com/office/drawing/2014/main" id="{00000000-0008-0000-0100-00003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90" name="Picture 3453" hidden="1">
          <a:extLst>
            <a:ext uri="{FF2B5EF4-FFF2-40B4-BE49-F238E27FC236}">
              <a16:creationId xmlns:a16="http://schemas.microsoft.com/office/drawing/2014/main" id="{00000000-0008-0000-0100-00003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91" name="Picture 3458" hidden="1">
          <a:extLst>
            <a:ext uri="{FF2B5EF4-FFF2-40B4-BE49-F238E27FC236}">
              <a16:creationId xmlns:a16="http://schemas.microsoft.com/office/drawing/2014/main" id="{00000000-0008-0000-0100-00003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92" name="Picture 3811" hidden="1">
          <a:extLst>
            <a:ext uri="{FF2B5EF4-FFF2-40B4-BE49-F238E27FC236}">
              <a16:creationId xmlns:a16="http://schemas.microsoft.com/office/drawing/2014/main" id="{00000000-0008-0000-0100-00003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93" name="Picture 3812" hidden="1">
          <a:extLst>
            <a:ext uri="{FF2B5EF4-FFF2-40B4-BE49-F238E27FC236}">
              <a16:creationId xmlns:a16="http://schemas.microsoft.com/office/drawing/2014/main" id="{00000000-0008-0000-0100-00003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94" name="Picture 3813" hidden="1">
          <a:extLst>
            <a:ext uri="{FF2B5EF4-FFF2-40B4-BE49-F238E27FC236}">
              <a16:creationId xmlns:a16="http://schemas.microsoft.com/office/drawing/2014/main" id="{00000000-0008-0000-0100-00003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95" name="Picture 3453" hidden="1">
          <a:extLst>
            <a:ext uri="{FF2B5EF4-FFF2-40B4-BE49-F238E27FC236}">
              <a16:creationId xmlns:a16="http://schemas.microsoft.com/office/drawing/2014/main" id="{00000000-0008-0000-0100-00003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96" name="Picture 3458" hidden="1">
          <a:extLst>
            <a:ext uri="{FF2B5EF4-FFF2-40B4-BE49-F238E27FC236}">
              <a16:creationId xmlns:a16="http://schemas.microsoft.com/office/drawing/2014/main" id="{00000000-0008-0000-0100-00004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697" name="Picture 3811" hidden="1">
          <a:extLst>
            <a:ext uri="{FF2B5EF4-FFF2-40B4-BE49-F238E27FC236}">
              <a16:creationId xmlns:a16="http://schemas.microsoft.com/office/drawing/2014/main" id="{00000000-0008-0000-0100-00004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98" name="Picture 3393" hidden="1">
          <a:extLst>
            <a:ext uri="{FF2B5EF4-FFF2-40B4-BE49-F238E27FC236}">
              <a16:creationId xmlns:a16="http://schemas.microsoft.com/office/drawing/2014/main" id="{00000000-0008-0000-0100-00004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699" name="Picture 3398" hidden="1">
          <a:extLst>
            <a:ext uri="{FF2B5EF4-FFF2-40B4-BE49-F238E27FC236}">
              <a16:creationId xmlns:a16="http://schemas.microsoft.com/office/drawing/2014/main" id="{00000000-0008-0000-0100-00004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0" name="Picture 3793" hidden="1">
          <a:extLst>
            <a:ext uri="{FF2B5EF4-FFF2-40B4-BE49-F238E27FC236}">
              <a16:creationId xmlns:a16="http://schemas.microsoft.com/office/drawing/2014/main" id="{00000000-0008-0000-0100-00004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1" name="Picture 3794" hidden="1">
          <a:extLst>
            <a:ext uri="{FF2B5EF4-FFF2-40B4-BE49-F238E27FC236}">
              <a16:creationId xmlns:a16="http://schemas.microsoft.com/office/drawing/2014/main" id="{00000000-0008-0000-0100-00004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2" name="Picture 3795" hidden="1">
          <a:extLst>
            <a:ext uri="{FF2B5EF4-FFF2-40B4-BE49-F238E27FC236}">
              <a16:creationId xmlns:a16="http://schemas.microsoft.com/office/drawing/2014/main" id="{00000000-0008-0000-0100-00004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3" name="Picture 3423" hidden="1">
          <a:extLst>
            <a:ext uri="{FF2B5EF4-FFF2-40B4-BE49-F238E27FC236}">
              <a16:creationId xmlns:a16="http://schemas.microsoft.com/office/drawing/2014/main" id="{00000000-0008-0000-0100-00004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4" name="Picture 3428" hidden="1">
          <a:extLst>
            <a:ext uri="{FF2B5EF4-FFF2-40B4-BE49-F238E27FC236}">
              <a16:creationId xmlns:a16="http://schemas.microsoft.com/office/drawing/2014/main" id="{00000000-0008-0000-0100-00004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5" name="Picture 3802" hidden="1">
          <a:extLst>
            <a:ext uri="{FF2B5EF4-FFF2-40B4-BE49-F238E27FC236}">
              <a16:creationId xmlns:a16="http://schemas.microsoft.com/office/drawing/2014/main" id="{00000000-0008-0000-0100-00004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6" name="Picture 3803" hidden="1">
          <a:extLst>
            <a:ext uri="{FF2B5EF4-FFF2-40B4-BE49-F238E27FC236}">
              <a16:creationId xmlns:a16="http://schemas.microsoft.com/office/drawing/2014/main" id="{00000000-0008-0000-0100-00004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7" name="Picture 3804" hidden="1">
          <a:extLst>
            <a:ext uri="{FF2B5EF4-FFF2-40B4-BE49-F238E27FC236}">
              <a16:creationId xmlns:a16="http://schemas.microsoft.com/office/drawing/2014/main" id="{00000000-0008-0000-0100-00004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8" name="Picture 3463" hidden="1">
          <a:extLst>
            <a:ext uri="{FF2B5EF4-FFF2-40B4-BE49-F238E27FC236}">
              <a16:creationId xmlns:a16="http://schemas.microsoft.com/office/drawing/2014/main" id="{00000000-0008-0000-0100-00004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09" name="Picture 3468" hidden="1">
          <a:extLst>
            <a:ext uri="{FF2B5EF4-FFF2-40B4-BE49-F238E27FC236}">
              <a16:creationId xmlns:a16="http://schemas.microsoft.com/office/drawing/2014/main" id="{00000000-0008-0000-0100-00004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0" name="Picture 3814" hidden="1">
          <a:extLst>
            <a:ext uri="{FF2B5EF4-FFF2-40B4-BE49-F238E27FC236}">
              <a16:creationId xmlns:a16="http://schemas.microsoft.com/office/drawing/2014/main" id="{00000000-0008-0000-0100-00004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1" name="Picture 3815" hidden="1">
          <a:extLst>
            <a:ext uri="{FF2B5EF4-FFF2-40B4-BE49-F238E27FC236}">
              <a16:creationId xmlns:a16="http://schemas.microsoft.com/office/drawing/2014/main" id="{00000000-0008-0000-0100-00004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2" name="Picture 3816" hidden="1">
          <a:extLst>
            <a:ext uri="{FF2B5EF4-FFF2-40B4-BE49-F238E27FC236}">
              <a16:creationId xmlns:a16="http://schemas.microsoft.com/office/drawing/2014/main" id="{00000000-0008-0000-0100-00005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3" name="Picture 3453" hidden="1">
          <a:extLst>
            <a:ext uri="{FF2B5EF4-FFF2-40B4-BE49-F238E27FC236}">
              <a16:creationId xmlns:a16="http://schemas.microsoft.com/office/drawing/2014/main" id="{00000000-0008-0000-0100-00005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4" name="Picture 3458" hidden="1">
          <a:extLst>
            <a:ext uri="{FF2B5EF4-FFF2-40B4-BE49-F238E27FC236}">
              <a16:creationId xmlns:a16="http://schemas.microsoft.com/office/drawing/2014/main" id="{00000000-0008-0000-0100-00005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5" name="Picture 3811" hidden="1">
          <a:extLst>
            <a:ext uri="{FF2B5EF4-FFF2-40B4-BE49-F238E27FC236}">
              <a16:creationId xmlns:a16="http://schemas.microsoft.com/office/drawing/2014/main" id="{00000000-0008-0000-0100-00005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6" name="Picture 3812" hidden="1">
          <a:extLst>
            <a:ext uri="{FF2B5EF4-FFF2-40B4-BE49-F238E27FC236}">
              <a16:creationId xmlns:a16="http://schemas.microsoft.com/office/drawing/2014/main" id="{00000000-0008-0000-0100-00005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7" name="Picture 3813" hidden="1">
          <a:extLst>
            <a:ext uri="{FF2B5EF4-FFF2-40B4-BE49-F238E27FC236}">
              <a16:creationId xmlns:a16="http://schemas.microsoft.com/office/drawing/2014/main" id="{00000000-0008-0000-0100-00005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8" name="Picture 3453" hidden="1">
          <a:extLst>
            <a:ext uri="{FF2B5EF4-FFF2-40B4-BE49-F238E27FC236}">
              <a16:creationId xmlns:a16="http://schemas.microsoft.com/office/drawing/2014/main" id="{00000000-0008-0000-0100-00005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19" name="Picture 3458" hidden="1">
          <a:extLst>
            <a:ext uri="{FF2B5EF4-FFF2-40B4-BE49-F238E27FC236}">
              <a16:creationId xmlns:a16="http://schemas.microsoft.com/office/drawing/2014/main" id="{00000000-0008-0000-0100-00005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0" name="Picture 3811" hidden="1">
          <a:extLst>
            <a:ext uri="{FF2B5EF4-FFF2-40B4-BE49-F238E27FC236}">
              <a16:creationId xmlns:a16="http://schemas.microsoft.com/office/drawing/2014/main" id="{00000000-0008-0000-0100-00005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1" name="Picture 3812" hidden="1">
          <a:extLst>
            <a:ext uri="{FF2B5EF4-FFF2-40B4-BE49-F238E27FC236}">
              <a16:creationId xmlns:a16="http://schemas.microsoft.com/office/drawing/2014/main" id="{00000000-0008-0000-0100-00005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2" name="Picture 3813" hidden="1">
          <a:extLst>
            <a:ext uri="{FF2B5EF4-FFF2-40B4-BE49-F238E27FC236}">
              <a16:creationId xmlns:a16="http://schemas.microsoft.com/office/drawing/2014/main" id="{00000000-0008-0000-0100-00005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3" name="Picture 3453" hidden="1">
          <a:extLst>
            <a:ext uri="{FF2B5EF4-FFF2-40B4-BE49-F238E27FC236}">
              <a16:creationId xmlns:a16="http://schemas.microsoft.com/office/drawing/2014/main" id="{00000000-0008-0000-0100-00005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4" name="Picture 3458" hidden="1">
          <a:extLst>
            <a:ext uri="{FF2B5EF4-FFF2-40B4-BE49-F238E27FC236}">
              <a16:creationId xmlns:a16="http://schemas.microsoft.com/office/drawing/2014/main" id="{00000000-0008-0000-0100-00005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5" name="Picture 3811" hidden="1">
          <a:extLst>
            <a:ext uri="{FF2B5EF4-FFF2-40B4-BE49-F238E27FC236}">
              <a16:creationId xmlns:a16="http://schemas.microsoft.com/office/drawing/2014/main" id="{00000000-0008-0000-0100-00005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6" name="Picture 3812" hidden="1">
          <a:extLst>
            <a:ext uri="{FF2B5EF4-FFF2-40B4-BE49-F238E27FC236}">
              <a16:creationId xmlns:a16="http://schemas.microsoft.com/office/drawing/2014/main" id="{00000000-0008-0000-0100-00005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7" name="Picture 3813" hidden="1">
          <a:extLst>
            <a:ext uri="{FF2B5EF4-FFF2-40B4-BE49-F238E27FC236}">
              <a16:creationId xmlns:a16="http://schemas.microsoft.com/office/drawing/2014/main" id="{00000000-0008-0000-0100-00005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8" name="Picture 3453" hidden="1">
          <a:extLst>
            <a:ext uri="{FF2B5EF4-FFF2-40B4-BE49-F238E27FC236}">
              <a16:creationId xmlns:a16="http://schemas.microsoft.com/office/drawing/2014/main" id="{00000000-0008-0000-0100-00006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29" name="Picture 3458" hidden="1">
          <a:extLst>
            <a:ext uri="{FF2B5EF4-FFF2-40B4-BE49-F238E27FC236}">
              <a16:creationId xmlns:a16="http://schemas.microsoft.com/office/drawing/2014/main" id="{00000000-0008-0000-0100-00006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0" name="Picture 3811" hidden="1">
          <a:extLst>
            <a:ext uri="{FF2B5EF4-FFF2-40B4-BE49-F238E27FC236}">
              <a16:creationId xmlns:a16="http://schemas.microsoft.com/office/drawing/2014/main" id="{00000000-0008-0000-0100-00006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1" name="Picture 3812" hidden="1">
          <a:extLst>
            <a:ext uri="{FF2B5EF4-FFF2-40B4-BE49-F238E27FC236}">
              <a16:creationId xmlns:a16="http://schemas.microsoft.com/office/drawing/2014/main" id="{00000000-0008-0000-0100-00006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2" name="Picture 3813" hidden="1">
          <a:extLst>
            <a:ext uri="{FF2B5EF4-FFF2-40B4-BE49-F238E27FC236}">
              <a16:creationId xmlns:a16="http://schemas.microsoft.com/office/drawing/2014/main" id="{00000000-0008-0000-0100-00006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3" name="Picture 3453" hidden="1">
          <a:extLst>
            <a:ext uri="{FF2B5EF4-FFF2-40B4-BE49-F238E27FC236}">
              <a16:creationId xmlns:a16="http://schemas.microsoft.com/office/drawing/2014/main" id="{00000000-0008-0000-0100-00006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4" name="Picture 3458" hidden="1">
          <a:extLst>
            <a:ext uri="{FF2B5EF4-FFF2-40B4-BE49-F238E27FC236}">
              <a16:creationId xmlns:a16="http://schemas.microsoft.com/office/drawing/2014/main" id="{00000000-0008-0000-0100-00006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5" name="Picture 3811" hidden="1">
          <a:extLst>
            <a:ext uri="{FF2B5EF4-FFF2-40B4-BE49-F238E27FC236}">
              <a16:creationId xmlns:a16="http://schemas.microsoft.com/office/drawing/2014/main" id="{00000000-0008-0000-0100-00006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6" name="Picture 3812" hidden="1">
          <a:extLst>
            <a:ext uri="{FF2B5EF4-FFF2-40B4-BE49-F238E27FC236}">
              <a16:creationId xmlns:a16="http://schemas.microsoft.com/office/drawing/2014/main" id="{00000000-0008-0000-0100-00006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7" name="Picture 3813" hidden="1">
          <a:extLst>
            <a:ext uri="{FF2B5EF4-FFF2-40B4-BE49-F238E27FC236}">
              <a16:creationId xmlns:a16="http://schemas.microsoft.com/office/drawing/2014/main" id="{00000000-0008-0000-0100-00006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8" name="Picture 3383" hidden="1">
          <a:extLst>
            <a:ext uri="{FF2B5EF4-FFF2-40B4-BE49-F238E27FC236}">
              <a16:creationId xmlns:a16="http://schemas.microsoft.com/office/drawing/2014/main" id="{00000000-0008-0000-0100-00006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39" name="Picture 3388" hidden="1">
          <a:extLst>
            <a:ext uri="{FF2B5EF4-FFF2-40B4-BE49-F238E27FC236}">
              <a16:creationId xmlns:a16="http://schemas.microsoft.com/office/drawing/2014/main" id="{00000000-0008-0000-0100-00006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40" name="Picture 3790" hidden="1">
          <a:extLst>
            <a:ext uri="{FF2B5EF4-FFF2-40B4-BE49-F238E27FC236}">
              <a16:creationId xmlns:a16="http://schemas.microsoft.com/office/drawing/2014/main" id="{00000000-0008-0000-0100-00006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41" name="Picture 3791" hidden="1">
          <a:extLst>
            <a:ext uri="{FF2B5EF4-FFF2-40B4-BE49-F238E27FC236}">
              <a16:creationId xmlns:a16="http://schemas.microsoft.com/office/drawing/2014/main" id="{00000000-0008-0000-0100-00006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42" name="Picture 3393" hidden="1">
          <a:extLst>
            <a:ext uri="{FF2B5EF4-FFF2-40B4-BE49-F238E27FC236}">
              <a16:creationId xmlns:a16="http://schemas.microsoft.com/office/drawing/2014/main" id="{00000000-0008-0000-0100-00006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43" name="Picture 3398" hidden="1">
          <a:extLst>
            <a:ext uri="{FF2B5EF4-FFF2-40B4-BE49-F238E27FC236}">
              <a16:creationId xmlns:a16="http://schemas.microsoft.com/office/drawing/2014/main" id="{00000000-0008-0000-0100-00006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44" name="Picture 3793" hidden="1">
          <a:extLst>
            <a:ext uri="{FF2B5EF4-FFF2-40B4-BE49-F238E27FC236}">
              <a16:creationId xmlns:a16="http://schemas.microsoft.com/office/drawing/2014/main" id="{00000000-0008-0000-0100-00007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45" name="Picture 3794" hidden="1">
          <a:extLst>
            <a:ext uri="{FF2B5EF4-FFF2-40B4-BE49-F238E27FC236}">
              <a16:creationId xmlns:a16="http://schemas.microsoft.com/office/drawing/2014/main" id="{00000000-0008-0000-0100-00007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46" name="Picture 3795" hidden="1">
          <a:extLst>
            <a:ext uri="{FF2B5EF4-FFF2-40B4-BE49-F238E27FC236}">
              <a16:creationId xmlns:a16="http://schemas.microsoft.com/office/drawing/2014/main" id="{00000000-0008-0000-0100-00007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47" name="Picture 3423" hidden="1">
          <a:extLst>
            <a:ext uri="{FF2B5EF4-FFF2-40B4-BE49-F238E27FC236}">
              <a16:creationId xmlns:a16="http://schemas.microsoft.com/office/drawing/2014/main" id="{00000000-0008-0000-0100-00007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48" name="Picture 3428" hidden="1">
          <a:extLst>
            <a:ext uri="{FF2B5EF4-FFF2-40B4-BE49-F238E27FC236}">
              <a16:creationId xmlns:a16="http://schemas.microsoft.com/office/drawing/2014/main" id="{00000000-0008-0000-0100-00007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49" name="Picture 3802" hidden="1">
          <a:extLst>
            <a:ext uri="{FF2B5EF4-FFF2-40B4-BE49-F238E27FC236}">
              <a16:creationId xmlns:a16="http://schemas.microsoft.com/office/drawing/2014/main" id="{00000000-0008-0000-0100-00007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0" name="Picture 3803" hidden="1">
          <a:extLst>
            <a:ext uri="{FF2B5EF4-FFF2-40B4-BE49-F238E27FC236}">
              <a16:creationId xmlns:a16="http://schemas.microsoft.com/office/drawing/2014/main" id="{00000000-0008-0000-0100-00007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1" name="Picture 3804" hidden="1">
          <a:extLst>
            <a:ext uri="{FF2B5EF4-FFF2-40B4-BE49-F238E27FC236}">
              <a16:creationId xmlns:a16="http://schemas.microsoft.com/office/drawing/2014/main" id="{00000000-0008-0000-0100-00007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2" name="Picture 3463" hidden="1">
          <a:extLst>
            <a:ext uri="{FF2B5EF4-FFF2-40B4-BE49-F238E27FC236}">
              <a16:creationId xmlns:a16="http://schemas.microsoft.com/office/drawing/2014/main" id="{00000000-0008-0000-0100-00007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3" name="Picture 3468" hidden="1">
          <a:extLst>
            <a:ext uri="{FF2B5EF4-FFF2-40B4-BE49-F238E27FC236}">
              <a16:creationId xmlns:a16="http://schemas.microsoft.com/office/drawing/2014/main" id="{00000000-0008-0000-0100-00007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4" name="Picture 3814" hidden="1">
          <a:extLst>
            <a:ext uri="{FF2B5EF4-FFF2-40B4-BE49-F238E27FC236}">
              <a16:creationId xmlns:a16="http://schemas.microsoft.com/office/drawing/2014/main" id="{00000000-0008-0000-0100-00007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5" name="Picture 3815" hidden="1">
          <a:extLst>
            <a:ext uri="{FF2B5EF4-FFF2-40B4-BE49-F238E27FC236}">
              <a16:creationId xmlns:a16="http://schemas.microsoft.com/office/drawing/2014/main" id="{00000000-0008-0000-0100-00007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6" name="Picture 3816" hidden="1">
          <a:extLst>
            <a:ext uri="{FF2B5EF4-FFF2-40B4-BE49-F238E27FC236}">
              <a16:creationId xmlns:a16="http://schemas.microsoft.com/office/drawing/2014/main" id="{00000000-0008-0000-0100-00007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7" name="Picture 3453" hidden="1">
          <a:extLst>
            <a:ext uri="{FF2B5EF4-FFF2-40B4-BE49-F238E27FC236}">
              <a16:creationId xmlns:a16="http://schemas.microsoft.com/office/drawing/2014/main" id="{00000000-0008-0000-0100-00007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8" name="Picture 3458" hidden="1">
          <a:extLst>
            <a:ext uri="{FF2B5EF4-FFF2-40B4-BE49-F238E27FC236}">
              <a16:creationId xmlns:a16="http://schemas.microsoft.com/office/drawing/2014/main" id="{00000000-0008-0000-0100-00007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59" name="Picture 3811" hidden="1">
          <a:extLst>
            <a:ext uri="{FF2B5EF4-FFF2-40B4-BE49-F238E27FC236}">
              <a16:creationId xmlns:a16="http://schemas.microsoft.com/office/drawing/2014/main" id="{00000000-0008-0000-0100-00007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0" name="Picture 3812" hidden="1">
          <a:extLst>
            <a:ext uri="{FF2B5EF4-FFF2-40B4-BE49-F238E27FC236}">
              <a16:creationId xmlns:a16="http://schemas.microsoft.com/office/drawing/2014/main" id="{00000000-0008-0000-0100-00008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1" name="Picture 3813" hidden="1">
          <a:extLst>
            <a:ext uri="{FF2B5EF4-FFF2-40B4-BE49-F238E27FC236}">
              <a16:creationId xmlns:a16="http://schemas.microsoft.com/office/drawing/2014/main" id="{00000000-0008-0000-0100-00008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2" name="Picture 3453" hidden="1">
          <a:extLst>
            <a:ext uri="{FF2B5EF4-FFF2-40B4-BE49-F238E27FC236}">
              <a16:creationId xmlns:a16="http://schemas.microsoft.com/office/drawing/2014/main" id="{00000000-0008-0000-0100-00008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3" name="Picture 3458" hidden="1">
          <a:extLst>
            <a:ext uri="{FF2B5EF4-FFF2-40B4-BE49-F238E27FC236}">
              <a16:creationId xmlns:a16="http://schemas.microsoft.com/office/drawing/2014/main" id="{00000000-0008-0000-0100-00008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4" name="Picture 3811" hidden="1">
          <a:extLst>
            <a:ext uri="{FF2B5EF4-FFF2-40B4-BE49-F238E27FC236}">
              <a16:creationId xmlns:a16="http://schemas.microsoft.com/office/drawing/2014/main" id="{00000000-0008-0000-0100-00008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5" name="Picture 3812" hidden="1">
          <a:extLst>
            <a:ext uri="{FF2B5EF4-FFF2-40B4-BE49-F238E27FC236}">
              <a16:creationId xmlns:a16="http://schemas.microsoft.com/office/drawing/2014/main" id="{00000000-0008-0000-0100-00008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6" name="Picture 3813" hidden="1">
          <a:extLst>
            <a:ext uri="{FF2B5EF4-FFF2-40B4-BE49-F238E27FC236}">
              <a16:creationId xmlns:a16="http://schemas.microsoft.com/office/drawing/2014/main" id="{00000000-0008-0000-0100-00008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7" name="Picture 3453" hidden="1">
          <a:extLst>
            <a:ext uri="{FF2B5EF4-FFF2-40B4-BE49-F238E27FC236}">
              <a16:creationId xmlns:a16="http://schemas.microsoft.com/office/drawing/2014/main" id="{00000000-0008-0000-0100-00008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8" name="Picture 3458" hidden="1">
          <a:extLst>
            <a:ext uri="{FF2B5EF4-FFF2-40B4-BE49-F238E27FC236}">
              <a16:creationId xmlns:a16="http://schemas.microsoft.com/office/drawing/2014/main" id="{00000000-0008-0000-0100-00008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69" name="Picture 3811" hidden="1">
          <a:extLst>
            <a:ext uri="{FF2B5EF4-FFF2-40B4-BE49-F238E27FC236}">
              <a16:creationId xmlns:a16="http://schemas.microsoft.com/office/drawing/2014/main" id="{00000000-0008-0000-0100-00008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0" name="Picture 3812" hidden="1">
          <a:extLst>
            <a:ext uri="{FF2B5EF4-FFF2-40B4-BE49-F238E27FC236}">
              <a16:creationId xmlns:a16="http://schemas.microsoft.com/office/drawing/2014/main" id="{00000000-0008-0000-0100-00008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1" name="Picture 3813" hidden="1">
          <a:extLst>
            <a:ext uri="{FF2B5EF4-FFF2-40B4-BE49-F238E27FC236}">
              <a16:creationId xmlns:a16="http://schemas.microsoft.com/office/drawing/2014/main" id="{00000000-0008-0000-0100-00008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2" name="Picture 3453" hidden="1">
          <a:extLst>
            <a:ext uri="{FF2B5EF4-FFF2-40B4-BE49-F238E27FC236}">
              <a16:creationId xmlns:a16="http://schemas.microsoft.com/office/drawing/2014/main" id="{00000000-0008-0000-0100-00008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3" name="Picture 3458" hidden="1">
          <a:extLst>
            <a:ext uri="{FF2B5EF4-FFF2-40B4-BE49-F238E27FC236}">
              <a16:creationId xmlns:a16="http://schemas.microsoft.com/office/drawing/2014/main" id="{00000000-0008-0000-0100-00008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4" name="Picture 3811" hidden="1">
          <a:extLst>
            <a:ext uri="{FF2B5EF4-FFF2-40B4-BE49-F238E27FC236}">
              <a16:creationId xmlns:a16="http://schemas.microsoft.com/office/drawing/2014/main" id="{00000000-0008-0000-0100-00008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5" name="Picture 3812" hidden="1">
          <a:extLst>
            <a:ext uri="{FF2B5EF4-FFF2-40B4-BE49-F238E27FC236}">
              <a16:creationId xmlns:a16="http://schemas.microsoft.com/office/drawing/2014/main" id="{00000000-0008-0000-0100-00008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6" name="Picture 3813" hidden="1">
          <a:extLst>
            <a:ext uri="{FF2B5EF4-FFF2-40B4-BE49-F238E27FC236}">
              <a16:creationId xmlns:a16="http://schemas.microsoft.com/office/drawing/2014/main" id="{00000000-0008-0000-0100-00009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7" name="Picture 3453" hidden="1">
          <a:extLst>
            <a:ext uri="{FF2B5EF4-FFF2-40B4-BE49-F238E27FC236}">
              <a16:creationId xmlns:a16="http://schemas.microsoft.com/office/drawing/2014/main" id="{00000000-0008-0000-0100-00009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8" name="Picture 3458" hidden="1">
          <a:extLst>
            <a:ext uri="{FF2B5EF4-FFF2-40B4-BE49-F238E27FC236}">
              <a16:creationId xmlns:a16="http://schemas.microsoft.com/office/drawing/2014/main" id="{00000000-0008-0000-0100-00009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79" name="Picture 3811" hidden="1">
          <a:extLst>
            <a:ext uri="{FF2B5EF4-FFF2-40B4-BE49-F238E27FC236}">
              <a16:creationId xmlns:a16="http://schemas.microsoft.com/office/drawing/2014/main" id="{00000000-0008-0000-0100-00009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80" name="Picture 3803" hidden="1">
          <a:extLst>
            <a:ext uri="{FF2B5EF4-FFF2-40B4-BE49-F238E27FC236}">
              <a16:creationId xmlns:a16="http://schemas.microsoft.com/office/drawing/2014/main" id="{00000000-0008-0000-0100-00009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2781" name="Picture 3802" hidden="1">
          <a:extLst>
            <a:ext uri="{FF2B5EF4-FFF2-40B4-BE49-F238E27FC236}">
              <a16:creationId xmlns:a16="http://schemas.microsoft.com/office/drawing/2014/main" id="{00000000-0008-0000-0100-000095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2782" name="Picture 3804" hidden="1">
          <a:extLst>
            <a:ext uri="{FF2B5EF4-FFF2-40B4-BE49-F238E27FC236}">
              <a16:creationId xmlns:a16="http://schemas.microsoft.com/office/drawing/2014/main" id="{00000000-0008-0000-0100-000096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783" name="Picture 3812" hidden="1">
          <a:extLst>
            <a:ext uri="{FF2B5EF4-FFF2-40B4-BE49-F238E27FC236}">
              <a16:creationId xmlns:a16="http://schemas.microsoft.com/office/drawing/2014/main" id="{00000000-0008-0000-0100-00009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784" name="Picture 3813" hidden="1">
          <a:extLst>
            <a:ext uri="{FF2B5EF4-FFF2-40B4-BE49-F238E27FC236}">
              <a16:creationId xmlns:a16="http://schemas.microsoft.com/office/drawing/2014/main" id="{00000000-0008-0000-0100-00009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785" name="Picture 3811" hidden="1">
          <a:extLst>
            <a:ext uri="{FF2B5EF4-FFF2-40B4-BE49-F238E27FC236}">
              <a16:creationId xmlns:a16="http://schemas.microsoft.com/office/drawing/2014/main" id="{00000000-0008-0000-0100-00009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2786" name="Picture 3816" hidden="1">
          <a:extLst>
            <a:ext uri="{FF2B5EF4-FFF2-40B4-BE49-F238E27FC236}">
              <a16:creationId xmlns:a16="http://schemas.microsoft.com/office/drawing/2014/main" id="{00000000-0008-0000-0100-00009A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787" name="Picture 3458" hidden="1">
          <a:extLst>
            <a:ext uri="{FF2B5EF4-FFF2-40B4-BE49-F238E27FC236}">
              <a16:creationId xmlns:a16="http://schemas.microsoft.com/office/drawing/2014/main" id="{00000000-0008-0000-0100-00009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788" name="Picture 3812" hidden="1">
          <a:extLst>
            <a:ext uri="{FF2B5EF4-FFF2-40B4-BE49-F238E27FC236}">
              <a16:creationId xmlns:a16="http://schemas.microsoft.com/office/drawing/2014/main" id="{00000000-0008-0000-0100-00009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789" name="Picture 3802" hidden="1">
          <a:extLst>
            <a:ext uri="{FF2B5EF4-FFF2-40B4-BE49-F238E27FC236}">
              <a16:creationId xmlns:a16="http://schemas.microsoft.com/office/drawing/2014/main" id="{00000000-0008-0000-0100-00009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90" name="Picture 3458" hidden="1">
          <a:extLst>
            <a:ext uri="{FF2B5EF4-FFF2-40B4-BE49-F238E27FC236}">
              <a16:creationId xmlns:a16="http://schemas.microsoft.com/office/drawing/2014/main" id="{00000000-0008-0000-0100-00009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791" name="Picture 3453" hidden="1">
          <a:extLst>
            <a:ext uri="{FF2B5EF4-FFF2-40B4-BE49-F238E27FC236}">
              <a16:creationId xmlns:a16="http://schemas.microsoft.com/office/drawing/2014/main" id="{00000000-0008-0000-0100-00009F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792" name="Picture 3463" hidden="1">
          <a:extLst>
            <a:ext uri="{FF2B5EF4-FFF2-40B4-BE49-F238E27FC236}">
              <a16:creationId xmlns:a16="http://schemas.microsoft.com/office/drawing/2014/main" id="{00000000-0008-0000-0100-0000A0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793" name="Picture 3812" hidden="1">
          <a:extLst>
            <a:ext uri="{FF2B5EF4-FFF2-40B4-BE49-F238E27FC236}">
              <a16:creationId xmlns:a16="http://schemas.microsoft.com/office/drawing/2014/main" id="{00000000-0008-0000-0100-0000A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94" name="Picture 3813" hidden="1">
          <a:extLst>
            <a:ext uri="{FF2B5EF4-FFF2-40B4-BE49-F238E27FC236}">
              <a16:creationId xmlns:a16="http://schemas.microsoft.com/office/drawing/2014/main" id="{00000000-0008-0000-0100-0000A2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795" name="Picture 3811" hidden="1">
          <a:extLst>
            <a:ext uri="{FF2B5EF4-FFF2-40B4-BE49-F238E27FC236}">
              <a16:creationId xmlns:a16="http://schemas.microsoft.com/office/drawing/2014/main" id="{00000000-0008-0000-0100-0000A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796" name="Picture 3802" hidden="1">
          <a:extLst>
            <a:ext uri="{FF2B5EF4-FFF2-40B4-BE49-F238E27FC236}">
              <a16:creationId xmlns:a16="http://schemas.microsoft.com/office/drawing/2014/main" id="{00000000-0008-0000-0100-0000A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797" name="Picture 3398" hidden="1">
          <a:extLst>
            <a:ext uri="{FF2B5EF4-FFF2-40B4-BE49-F238E27FC236}">
              <a16:creationId xmlns:a16="http://schemas.microsoft.com/office/drawing/2014/main" id="{00000000-0008-0000-0100-0000A5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798" name="Picture 3812" hidden="1">
          <a:extLst>
            <a:ext uri="{FF2B5EF4-FFF2-40B4-BE49-F238E27FC236}">
              <a16:creationId xmlns:a16="http://schemas.microsoft.com/office/drawing/2014/main" id="{00000000-0008-0000-0100-0000A6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799" name="Picture 3383" hidden="1">
          <a:extLst>
            <a:ext uri="{FF2B5EF4-FFF2-40B4-BE49-F238E27FC236}">
              <a16:creationId xmlns:a16="http://schemas.microsoft.com/office/drawing/2014/main" id="{00000000-0008-0000-0100-0000A7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800" name="Picture 3791" hidden="1">
          <a:extLst>
            <a:ext uri="{FF2B5EF4-FFF2-40B4-BE49-F238E27FC236}">
              <a16:creationId xmlns:a16="http://schemas.microsoft.com/office/drawing/2014/main" id="{00000000-0008-0000-0100-0000A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801" name="Picture 3453" hidden="1">
          <a:extLst>
            <a:ext uri="{FF2B5EF4-FFF2-40B4-BE49-F238E27FC236}">
              <a16:creationId xmlns:a16="http://schemas.microsoft.com/office/drawing/2014/main" id="{00000000-0008-0000-0100-0000A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802" name="Picture 3802" hidden="1">
          <a:extLst>
            <a:ext uri="{FF2B5EF4-FFF2-40B4-BE49-F238E27FC236}">
              <a16:creationId xmlns:a16="http://schemas.microsoft.com/office/drawing/2014/main" id="{00000000-0008-0000-0100-0000A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803" name="Picture 3463" hidden="1">
          <a:extLst>
            <a:ext uri="{FF2B5EF4-FFF2-40B4-BE49-F238E27FC236}">
              <a16:creationId xmlns:a16="http://schemas.microsoft.com/office/drawing/2014/main" id="{00000000-0008-0000-0100-0000A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804" name="Picture 3453" hidden="1">
          <a:extLst>
            <a:ext uri="{FF2B5EF4-FFF2-40B4-BE49-F238E27FC236}">
              <a16:creationId xmlns:a16="http://schemas.microsoft.com/office/drawing/2014/main" id="{00000000-0008-0000-0100-0000AC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805" name="Picture 3811" hidden="1">
          <a:extLst>
            <a:ext uri="{FF2B5EF4-FFF2-40B4-BE49-F238E27FC236}">
              <a16:creationId xmlns:a16="http://schemas.microsoft.com/office/drawing/2014/main" id="{00000000-0008-0000-0100-0000AD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806" name="Picture 3802" hidden="1">
          <a:extLst>
            <a:ext uri="{FF2B5EF4-FFF2-40B4-BE49-F238E27FC236}">
              <a16:creationId xmlns:a16="http://schemas.microsoft.com/office/drawing/2014/main" id="{00000000-0008-0000-0100-0000AE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807" name="Picture 3794" hidden="1">
          <a:extLst>
            <a:ext uri="{FF2B5EF4-FFF2-40B4-BE49-F238E27FC236}">
              <a16:creationId xmlns:a16="http://schemas.microsoft.com/office/drawing/2014/main" id="{00000000-0008-0000-0100-0000AF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808" name="Picture 3458" hidden="1">
          <a:extLst>
            <a:ext uri="{FF2B5EF4-FFF2-40B4-BE49-F238E27FC236}">
              <a16:creationId xmlns:a16="http://schemas.microsoft.com/office/drawing/2014/main" id="{00000000-0008-0000-0100-0000B0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809" name="Picture 3811" hidden="1">
          <a:extLst>
            <a:ext uri="{FF2B5EF4-FFF2-40B4-BE49-F238E27FC236}">
              <a16:creationId xmlns:a16="http://schemas.microsoft.com/office/drawing/2014/main" id="{00000000-0008-0000-0100-0000B1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10" name="Picture 3795" hidden="1">
          <a:extLst>
            <a:ext uri="{FF2B5EF4-FFF2-40B4-BE49-F238E27FC236}">
              <a16:creationId xmlns:a16="http://schemas.microsoft.com/office/drawing/2014/main" id="{00000000-0008-0000-0100-0000B2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811" name="Picture 3393" hidden="1">
          <a:extLst>
            <a:ext uri="{FF2B5EF4-FFF2-40B4-BE49-F238E27FC236}">
              <a16:creationId xmlns:a16="http://schemas.microsoft.com/office/drawing/2014/main" id="{00000000-0008-0000-0100-0000B3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2812" name="Picture 3453" hidden="1">
          <a:extLst>
            <a:ext uri="{FF2B5EF4-FFF2-40B4-BE49-F238E27FC236}">
              <a16:creationId xmlns:a16="http://schemas.microsoft.com/office/drawing/2014/main" id="{00000000-0008-0000-0100-0000B4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813" name="Picture 3804" hidden="1">
          <a:extLst>
            <a:ext uri="{FF2B5EF4-FFF2-40B4-BE49-F238E27FC236}">
              <a16:creationId xmlns:a16="http://schemas.microsoft.com/office/drawing/2014/main" id="{00000000-0008-0000-0100-0000B5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2814" name="Picture 3468" hidden="1">
          <a:extLst>
            <a:ext uri="{FF2B5EF4-FFF2-40B4-BE49-F238E27FC236}">
              <a16:creationId xmlns:a16="http://schemas.microsoft.com/office/drawing/2014/main" id="{00000000-0008-0000-0100-0000B6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15" name="Picture 3816" hidden="1">
          <a:extLst>
            <a:ext uri="{FF2B5EF4-FFF2-40B4-BE49-F238E27FC236}">
              <a16:creationId xmlns:a16="http://schemas.microsoft.com/office/drawing/2014/main" id="{00000000-0008-0000-0100-0000B7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816" name="Picture 3463" hidden="1">
          <a:extLst>
            <a:ext uri="{FF2B5EF4-FFF2-40B4-BE49-F238E27FC236}">
              <a16:creationId xmlns:a16="http://schemas.microsoft.com/office/drawing/2014/main" id="{00000000-0008-0000-0100-0000B8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2817" name="Picture 3423" hidden="1">
          <a:extLst>
            <a:ext uri="{FF2B5EF4-FFF2-40B4-BE49-F238E27FC236}">
              <a16:creationId xmlns:a16="http://schemas.microsoft.com/office/drawing/2014/main" id="{00000000-0008-0000-0100-0000B9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818" name="Picture 3423" hidden="1">
          <a:extLst>
            <a:ext uri="{FF2B5EF4-FFF2-40B4-BE49-F238E27FC236}">
              <a16:creationId xmlns:a16="http://schemas.microsoft.com/office/drawing/2014/main" id="{00000000-0008-0000-0100-0000BA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2819" name="Picture 3802" hidden="1">
          <a:extLst>
            <a:ext uri="{FF2B5EF4-FFF2-40B4-BE49-F238E27FC236}">
              <a16:creationId xmlns:a16="http://schemas.microsoft.com/office/drawing/2014/main" id="{00000000-0008-0000-0100-0000BB0A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0" name="Picture 3393" hidden="1">
          <a:extLst>
            <a:ext uri="{FF2B5EF4-FFF2-40B4-BE49-F238E27FC236}">
              <a16:creationId xmlns:a16="http://schemas.microsoft.com/office/drawing/2014/main" id="{00000000-0008-0000-0100-0000BC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1" name="Picture 3398" hidden="1">
          <a:extLst>
            <a:ext uri="{FF2B5EF4-FFF2-40B4-BE49-F238E27FC236}">
              <a16:creationId xmlns:a16="http://schemas.microsoft.com/office/drawing/2014/main" id="{00000000-0008-0000-0100-0000BD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2" name="Picture 3793" hidden="1">
          <a:extLst>
            <a:ext uri="{FF2B5EF4-FFF2-40B4-BE49-F238E27FC236}">
              <a16:creationId xmlns:a16="http://schemas.microsoft.com/office/drawing/2014/main" id="{00000000-0008-0000-0100-0000BE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3" name="Picture 3794" hidden="1">
          <a:extLst>
            <a:ext uri="{FF2B5EF4-FFF2-40B4-BE49-F238E27FC236}">
              <a16:creationId xmlns:a16="http://schemas.microsoft.com/office/drawing/2014/main" id="{00000000-0008-0000-0100-0000BF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4" name="Picture 3795" hidden="1">
          <a:extLst>
            <a:ext uri="{FF2B5EF4-FFF2-40B4-BE49-F238E27FC236}">
              <a16:creationId xmlns:a16="http://schemas.microsoft.com/office/drawing/2014/main" id="{00000000-0008-0000-0100-0000C0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5" name="Picture 3423" hidden="1">
          <a:extLst>
            <a:ext uri="{FF2B5EF4-FFF2-40B4-BE49-F238E27FC236}">
              <a16:creationId xmlns:a16="http://schemas.microsoft.com/office/drawing/2014/main" id="{00000000-0008-0000-0100-0000C1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6" name="Picture 3428" hidden="1">
          <a:extLst>
            <a:ext uri="{FF2B5EF4-FFF2-40B4-BE49-F238E27FC236}">
              <a16:creationId xmlns:a16="http://schemas.microsoft.com/office/drawing/2014/main" id="{00000000-0008-0000-0100-0000C2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7" name="Picture 3802" hidden="1">
          <a:extLst>
            <a:ext uri="{FF2B5EF4-FFF2-40B4-BE49-F238E27FC236}">
              <a16:creationId xmlns:a16="http://schemas.microsoft.com/office/drawing/2014/main" id="{00000000-0008-0000-0100-0000C3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8" name="Picture 3803" hidden="1">
          <a:extLst>
            <a:ext uri="{FF2B5EF4-FFF2-40B4-BE49-F238E27FC236}">
              <a16:creationId xmlns:a16="http://schemas.microsoft.com/office/drawing/2014/main" id="{00000000-0008-0000-0100-0000C4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29" name="Picture 3804" hidden="1">
          <a:extLst>
            <a:ext uri="{FF2B5EF4-FFF2-40B4-BE49-F238E27FC236}">
              <a16:creationId xmlns:a16="http://schemas.microsoft.com/office/drawing/2014/main" id="{00000000-0008-0000-0100-0000C5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0" name="Picture 3463" hidden="1">
          <a:extLst>
            <a:ext uri="{FF2B5EF4-FFF2-40B4-BE49-F238E27FC236}">
              <a16:creationId xmlns:a16="http://schemas.microsoft.com/office/drawing/2014/main" id="{00000000-0008-0000-0100-0000C6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1" name="Picture 3468" hidden="1">
          <a:extLst>
            <a:ext uri="{FF2B5EF4-FFF2-40B4-BE49-F238E27FC236}">
              <a16:creationId xmlns:a16="http://schemas.microsoft.com/office/drawing/2014/main" id="{00000000-0008-0000-0100-0000C7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2" name="Picture 3814" hidden="1">
          <a:extLst>
            <a:ext uri="{FF2B5EF4-FFF2-40B4-BE49-F238E27FC236}">
              <a16:creationId xmlns:a16="http://schemas.microsoft.com/office/drawing/2014/main" id="{00000000-0008-0000-0100-0000C8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3" name="Picture 3815" hidden="1">
          <a:extLst>
            <a:ext uri="{FF2B5EF4-FFF2-40B4-BE49-F238E27FC236}">
              <a16:creationId xmlns:a16="http://schemas.microsoft.com/office/drawing/2014/main" id="{00000000-0008-0000-0100-0000C9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4" name="Picture 3816" hidden="1">
          <a:extLst>
            <a:ext uri="{FF2B5EF4-FFF2-40B4-BE49-F238E27FC236}">
              <a16:creationId xmlns:a16="http://schemas.microsoft.com/office/drawing/2014/main" id="{00000000-0008-0000-0100-0000CA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5" name="Picture 3453" hidden="1">
          <a:extLst>
            <a:ext uri="{FF2B5EF4-FFF2-40B4-BE49-F238E27FC236}">
              <a16:creationId xmlns:a16="http://schemas.microsoft.com/office/drawing/2014/main" id="{00000000-0008-0000-0100-0000CB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6" name="Picture 3458" hidden="1">
          <a:extLst>
            <a:ext uri="{FF2B5EF4-FFF2-40B4-BE49-F238E27FC236}">
              <a16:creationId xmlns:a16="http://schemas.microsoft.com/office/drawing/2014/main" id="{00000000-0008-0000-0100-0000CC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7" name="Picture 3811" hidden="1">
          <a:extLst>
            <a:ext uri="{FF2B5EF4-FFF2-40B4-BE49-F238E27FC236}">
              <a16:creationId xmlns:a16="http://schemas.microsoft.com/office/drawing/2014/main" id="{00000000-0008-0000-0100-0000CD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8" name="Picture 3812" hidden="1">
          <a:extLst>
            <a:ext uri="{FF2B5EF4-FFF2-40B4-BE49-F238E27FC236}">
              <a16:creationId xmlns:a16="http://schemas.microsoft.com/office/drawing/2014/main" id="{00000000-0008-0000-0100-0000CE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39" name="Picture 3813" hidden="1">
          <a:extLst>
            <a:ext uri="{FF2B5EF4-FFF2-40B4-BE49-F238E27FC236}">
              <a16:creationId xmlns:a16="http://schemas.microsoft.com/office/drawing/2014/main" id="{00000000-0008-0000-0100-0000CF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0" name="Picture 3453" hidden="1">
          <a:extLst>
            <a:ext uri="{FF2B5EF4-FFF2-40B4-BE49-F238E27FC236}">
              <a16:creationId xmlns:a16="http://schemas.microsoft.com/office/drawing/2014/main" id="{00000000-0008-0000-0100-0000D0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1" name="Picture 3458" hidden="1">
          <a:extLst>
            <a:ext uri="{FF2B5EF4-FFF2-40B4-BE49-F238E27FC236}">
              <a16:creationId xmlns:a16="http://schemas.microsoft.com/office/drawing/2014/main" id="{00000000-0008-0000-0100-0000D1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2" name="Picture 3393" hidden="1">
          <a:extLst>
            <a:ext uri="{FF2B5EF4-FFF2-40B4-BE49-F238E27FC236}">
              <a16:creationId xmlns:a16="http://schemas.microsoft.com/office/drawing/2014/main" id="{00000000-0008-0000-0100-0000D2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3" name="Picture 3398" hidden="1">
          <a:extLst>
            <a:ext uri="{FF2B5EF4-FFF2-40B4-BE49-F238E27FC236}">
              <a16:creationId xmlns:a16="http://schemas.microsoft.com/office/drawing/2014/main" id="{00000000-0008-0000-0100-0000D3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4" name="Picture 3793" hidden="1">
          <a:extLst>
            <a:ext uri="{FF2B5EF4-FFF2-40B4-BE49-F238E27FC236}">
              <a16:creationId xmlns:a16="http://schemas.microsoft.com/office/drawing/2014/main" id="{00000000-0008-0000-0100-0000D4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5" name="Picture 3794" hidden="1">
          <a:extLst>
            <a:ext uri="{FF2B5EF4-FFF2-40B4-BE49-F238E27FC236}">
              <a16:creationId xmlns:a16="http://schemas.microsoft.com/office/drawing/2014/main" id="{00000000-0008-0000-0100-0000D5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6" name="Picture 3795" hidden="1">
          <a:extLst>
            <a:ext uri="{FF2B5EF4-FFF2-40B4-BE49-F238E27FC236}">
              <a16:creationId xmlns:a16="http://schemas.microsoft.com/office/drawing/2014/main" id="{00000000-0008-0000-0100-0000D6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7" name="Picture 3423" hidden="1">
          <a:extLst>
            <a:ext uri="{FF2B5EF4-FFF2-40B4-BE49-F238E27FC236}">
              <a16:creationId xmlns:a16="http://schemas.microsoft.com/office/drawing/2014/main" id="{00000000-0008-0000-0100-0000D7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8" name="Picture 3428" hidden="1">
          <a:extLst>
            <a:ext uri="{FF2B5EF4-FFF2-40B4-BE49-F238E27FC236}">
              <a16:creationId xmlns:a16="http://schemas.microsoft.com/office/drawing/2014/main" id="{00000000-0008-0000-0100-0000D8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49" name="Picture 3802" hidden="1">
          <a:extLst>
            <a:ext uri="{FF2B5EF4-FFF2-40B4-BE49-F238E27FC236}">
              <a16:creationId xmlns:a16="http://schemas.microsoft.com/office/drawing/2014/main" id="{00000000-0008-0000-0100-0000D9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0" name="Picture 3803" hidden="1">
          <a:extLst>
            <a:ext uri="{FF2B5EF4-FFF2-40B4-BE49-F238E27FC236}">
              <a16:creationId xmlns:a16="http://schemas.microsoft.com/office/drawing/2014/main" id="{00000000-0008-0000-0100-0000DA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1" name="Picture 3804" hidden="1">
          <a:extLst>
            <a:ext uri="{FF2B5EF4-FFF2-40B4-BE49-F238E27FC236}">
              <a16:creationId xmlns:a16="http://schemas.microsoft.com/office/drawing/2014/main" id="{00000000-0008-0000-0100-0000DB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2" name="Picture 3463" hidden="1">
          <a:extLst>
            <a:ext uri="{FF2B5EF4-FFF2-40B4-BE49-F238E27FC236}">
              <a16:creationId xmlns:a16="http://schemas.microsoft.com/office/drawing/2014/main" id="{00000000-0008-0000-0100-0000DC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3" name="Picture 3468" hidden="1">
          <a:extLst>
            <a:ext uri="{FF2B5EF4-FFF2-40B4-BE49-F238E27FC236}">
              <a16:creationId xmlns:a16="http://schemas.microsoft.com/office/drawing/2014/main" id="{00000000-0008-0000-0100-0000DD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4" name="Picture 3814" hidden="1">
          <a:extLst>
            <a:ext uri="{FF2B5EF4-FFF2-40B4-BE49-F238E27FC236}">
              <a16:creationId xmlns:a16="http://schemas.microsoft.com/office/drawing/2014/main" id="{00000000-0008-0000-0100-0000DE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5" name="Picture 3815" hidden="1">
          <a:extLst>
            <a:ext uri="{FF2B5EF4-FFF2-40B4-BE49-F238E27FC236}">
              <a16:creationId xmlns:a16="http://schemas.microsoft.com/office/drawing/2014/main" id="{00000000-0008-0000-0100-0000DF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6" name="Picture 3816" hidden="1">
          <a:extLst>
            <a:ext uri="{FF2B5EF4-FFF2-40B4-BE49-F238E27FC236}">
              <a16:creationId xmlns:a16="http://schemas.microsoft.com/office/drawing/2014/main" id="{00000000-0008-0000-0100-0000E0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7" name="Picture 3453" hidden="1">
          <a:extLst>
            <a:ext uri="{FF2B5EF4-FFF2-40B4-BE49-F238E27FC236}">
              <a16:creationId xmlns:a16="http://schemas.microsoft.com/office/drawing/2014/main" id="{00000000-0008-0000-0100-0000E1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8" name="Picture 3458" hidden="1">
          <a:extLst>
            <a:ext uri="{FF2B5EF4-FFF2-40B4-BE49-F238E27FC236}">
              <a16:creationId xmlns:a16="http://schemas.microsoft.com/office/drawing/2014/main" id="{00000000-0008-0000-0100-0000E2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59" name="Picture 3811" hidden="1">
          <a:extLst>
            <a:ext uri="{FF2B5EF4-FFF2-40B4-BE49-F238E27FC236}">
              <a16:creationId xmlns:a16="http://schemas.microsoft.com/office/drawing/2014/main" id="{00000000-0008-0000-0100-0000E3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0" name="Picture 3812" hidden="1">
          <a:extLst>
            <a:ext uri="{FF2B5EF4-FFF2-40B4-BE49-F238E27FC236}">
              <a16:creationId xmlns:a16="http://schemas.microsoft.com/office/drawing/2014/main" id="{00000000-0008-0000-0100-0000E4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1" name="Picture 3813" hidden="1">
          <a:extLst>
            <a:ext uri="{FF2B5EF4-FFF2-40B4-BE49-F238E27FC236}">
              <a16:creationId xmlns:a16="http://schemas.microsoft.com/office/drawing/2014/main" id="{00000000-0008-0000-0100-0000E5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2" name="Picture 3453" hidden="1">
          <a:extLst>
            <a:ext uri="{FF2B5EF4-FFF2-40B4-BE49-F238E27FC236}">
              <a16:creationId xmlns:a16="http://schemas.microsoft.com/office/drawing/2014/main" id="{00000000-0008-0000-0100-0000E6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3" name="Picture 3458" hidden="1">
          <a:extLst>
            <a:ext uri="{FF2B5EF4-FFF2-40B4-BE49-F238E27FC236}">
              <a16:creationId xmlns:a16="http://schemas.microsoft.com/office/drawing/2014/main" id="{00000000-0008-0000-0100-0000E7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4" name="Picture 3811" hidden="1">
          <a:extLst>
            <a:ext uri="{FF2B5EF4-FFF2-40B4-BE49-F238E27FC236}">
              <a16:creationId xmlns:a16="http://schemas.microsoft.com/office/drawing/2014/main" id="{00000000-0008-0000-0100-0000E8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5" name="Picture 3812" hidden="1">
          <a:extLst>
            <a:ext uri="{FF2B5EF4-FFF2-40B4-BE49-F238E27FC236}">
              <a16:creationId xmlns:a16="http://schemas.microsoft.com/office/drawing/2014/main" id="{00000000-0008-0000-0100-0000E9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6" name="Picture 3813" hidden="1">
          <a:extLst>
            <a:ext uri="{FF2B5EF4-FFF2-40B4-BE49-F238E27FC236}">
              <a16:creationId xmlns:a16="http://schemas.microsoft.com/office/drawing/2014/main" id="{00000000-0008-0000-0100-0000EA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7" name="Picture 3453" hidden="1">
          <a:extLst>
            <a:ext uri="{FF2B5EF4-FFF2-40B4-BE49-F238E27FC236}">
              <a16:creationId xmlns:a16="http://schemas.microsoft.com/office/drawing/2014/main" id="{00000000-0008-0000-0100-0000EB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8" name="Picture 3458" hidden="1">
          <a:extLst>
            <a:ext uri="{FF2B5EF4-FFF2-40B4-BE49-F238E27FC236}">
              <a16:creationId xmlns:a16="http://schemas.microsoft.com/office/drawing/2014/main" id="{00000000-0008-0000-0100-0000EC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69" name="Picture 3811" hidden="1">
          <a:extLst>
            <a:ext uri="{FF2B5EF4-FFF2-40B4-BE49-F238E27FC236}">
              <a16:creationId xmlns:a16="http://schemas.microsoft.com/office/drawing/2014/main" id="{00000000-0008-0000-0100-0000ED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0" name="Picture 3812" hidden="1">
          <a:extLst>
            <a:ext uri="{FF2B5EF4-FFF2-40B4-BE49-F238E27FC236}">
              <a16:creationId xmlns:a16="http://schemas.microsoft.com/office/drawing/2014/main" id="{00000000-0008-0000-0100-0000EE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1" name="Picture 3813" hidden="1">
          <a:extLst>
            <a:ext uri="{FF2B5EF4-FFF2-40B4-BE49-F238E27FC236}">
              <a16:creationId xmlns:a16="http://schemas.microsoft.com/office/drawing/2014/main" id="{00000000-0008-0000-0100-0000EF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2" name="Picture 3453" hidden="1">
          <a:extLst>
            <a:ext uri="{FF2B5EF4-FFF2-40B4-BE49-F238E27FC236}">
              <a16:creationId xmlns:a16="http://schemas.microsoft.com/office/drawing/2014/main" id="{00000000-0008-0000-0100-0000F0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3" name="Picture 3458" hidden="1">
          <a:extLst>
            <a:ext uri="{FF2B5EF4-FFF2-40B4-BE49-F238E27FC236}">
              <a16:creationId xmlns:a16="http://schemas.microsoft.com/office/drawing/2014/main" id="{00000000-0008-0000-0100-0000F1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4" name="Picture 3811" hidden="1">
          <a:extLst>
            <a:ext uri="{FF2B5EF4-FFF2-40B4-BE49-F238E27FC236}">
              <a16:creationId xmlns:a16="http://schemas.microsoft.com/office/drawing/2014/main" id="{00000000-0008-0000-0100-0000F2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5" name="Picture 3812" hidden="1">
          <a:extLst>
            <a:ext uri="{FF2B5EF4-FFF2-40B4-BE49-F238E27FC236}">
              <a16:creationId xmlns:a16="http://schemas.microsoft.com/office/drawing/2014/main" id="{00000000-0008-0000-0100-0000F3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6" name="Picture 3813" hidden="1">
          <a:extLst>
            <a:ext uri="{FF2B5EF4-FFF2-40B4-BE49-F238E27FC236}">
              <a16:creationId xmlns:a16="http://schemas.microsoft.com/office/drawing/2014/main" id="{00000000-0008-0000-0100-0000F4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7" name="Picture 3453" hidden="1">
          <a:extLst>
            <a:ext uri="{FF2B5EF4-FFF2-40B4-BE49-F238E27FC236}">
              <a16:creationId xmlns:a16="http://schemas.microsoft.com/office/drawing/2014/main" id="{00000000-0008-0000-0100-0000F5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8" name="Picture 3458" hidden="1">
          <a:extLst>
            <a:ext uri="{FF2B5EF4-FFF2-40B4-BE49-F238E27FC236}">
              <a16:creationId xmlns:a16="http://schemas.microsoft.com/office/drawing/2014/main" id="{00000000-0008-0000-0100-0000F6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79" name="Picture 3811" hidden="1">
          <a:extLst>
            <a:ext uri="{FF2B5EF4-FFF2-40B4-BE49-F238E27FC236}">
              <a16:creationId xmlns:a16="http://schemas.microsoft.com/office/drawing/2014/main" id="{00000000-0008-0000-0100-0000F7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0" name="Picture 3812" hidden="1">
          <a:extLst>
            <a:ext uri="{FF2B5EF4-FFF2-40B4-BE49-F238E27FC236}">
              <a16:creationId xmlns:a16="http://schemas.microsoft.com/office/drawing/2014/main" id="{00000000-0008-0000-0100-0000F8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1" name="Picture 3813" hidden="1">
          <a:extLst>
            <a:ext uri="{FF2B5EF4-FFF2-40B4-BE49-F238E27FC236}">
              <a16:creationId xmlns:a16="http://schemas.microsoft.com/office/drawing/2014/main" id="{00000000-0008-0000-0100-0000F9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2" name="Picture 3383" hidden="1">
          <a:extLst>
            <a:ext uri="{FF2B5EF4-FFF2-40B4-BE49-F238E27FC236}">
              <a16:creationId xmlns:a16="http://schemas.microsoft.com/office/drawing/2014/main" id="{00000000-0008-0000-0100-0000FA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3" name="Picture 3388" hidden="1">
          <a:extLst>
            <a:ext uri="{FF2B5EF4-FFF2-40B4-BE49-F238E27FC236}">
              <a16:creationId xmlns:a16="http://schemas.microsoft.com/office/drawing/2014/main" id="{00000000-0008-0000-0100-0000FB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4" name="Picture 3790" hidden="1">
          <a:extLst>
            <a:ext uri="{FF2B5EF4-FFF2-40B4-BE49-F238E27FC236}">
              <a16:creationId xmlns:a16="http://schemas.microsoft.com/office/drawing/2014/main" id="{00000000-0008-0000-0100-0000FC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5" name="Picture 3791" hidden="1">
          <a:extLst>
            <a:ext uri="{FF2B5EF4-FFF2-40B4-BE49-F238E27FC236}">
              <a16:creationId xmlns:a16="http://schemas.microsoft.com/office/drawing/2014/main" id="{00000000-0008-0000-0100-0000FD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6" name="Picture 3393" hidden="1">
          <a:extLst>
            <a:ext uri="{FF2B5EF4-FFF2-40B4-BE49-F238E27FC236}">
              <a16:creationId xmlns:a16="http://schemas.microsoft.com/office/drawing/2014/main" id="{00000000-0008-0000-0100-0000FE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7" name="Picture 3398" hidden="1">
          <a:extLst>
            <a:ext uri="{FF2B5EF4-FFF2-40B4-BE49-F238E27FC236}">
              <a16:creationId xmlns:a16="http://schemas.microsoft.com/office/drawing/2014/main" id="{00000000-0008-0000-0100-0000FF0A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8" name="Picture 3793" hidden="1">
          <a:extLst>
            <a:ext uri="{FF2B5EF4-FFF2-40B4-BE49-F238E27FC236}">
              <a16:creationId xmlns:a16="http://schemas.microsoft.com/office/drawing/2014/main" id="{00000000-0008-0000-0100-00000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89" name="Picture 3794" hidden="1">
          <a:extLst>
            <a:ext uri="{FF2B5EF4-FFF2-40B4-BE49-F238E27FC236}">
              <a16:creationId xmlns:a16="http://schemas.microsoft.com/office/drawing/2014/main" id="{00000000-0008-0000-0100-00000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90" name="Picture 3795" hidden="1">
          <a:extLst>
            <a:ext uri="{FF2B5EF4-FFF2-40B4-BE49-F238E27FC236}">
              <a16:creationId xmlns:a16="http://schemas.microsoft.com/office/drawing/2014/main" id="{00000000-0008-0000-0100-00000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91" name="Picture 3423" hidden="1">
          <a:extLst>
            <a:ext uri="{FF2B5EF4-FFF2-40B4-BE49-F238E27FC236}">
              <a16:creationId xmlns:a16="http://schemas.microsoft.com/office/drawing/2014/main" id="{00000000-0008-0000-0100-00000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92" name="Picture 3428" hidden="1">
          <a:extLst>
            <a:ext uri="{FF2B5EF4-FFF2-40B4-BE49-F238E27FC236}">
              <a16:creationId xmlns:a16="http://schemas.microsoft.com/office/drawing/2014/main" id="{00000000-0008-0000-0100-00000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93" name="Picture 3802" hidden="1">
          <a:extLst>
            <a:ext uri="{FF2B5EF4-FFF2-40B4-BE49-F238E27FC236}">
              <a16:creationId xmlns:a16="http://schemas.microsoft.com/office/drawing/2014/main" id="{00000000-0008-0000-0100-00000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94" name="Picture 3803" hidden="1">
          <a:extLst>
            <a:ext uri="{FF2B5EF4-FFF2-40B4-BE49-F238E27FC236}">
              <a16:creationId xmlns:a16="http://schemas.microsoft.com/office/drawing/2014/main" id="{00000000-0008-0000-0100-00000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895" name="Picture 3804" hidden="1">
          <a:extLst>
            <a:ext uri="{FF2B5EF4-FFF2-40B4-BE49-F238E27FC236}">
              <a16:creationId xmlns:a16="http://schemas.microsoft.com/office/drawing/2014/main" id="{00000000-0008-0000-0100-00000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896" name="Picture 3393" hidden="1">
          <a:extLst>
            <a:ext uri="{FF2B5EF4-FFF2-40B4-BE49-F238E27FC236}">
              <a16:creationId xmlns:a16="http://schemas.microsoft.com/office/drawing/2014/main" id="{00000000-0008-0000-0100-00000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897" name="Picture 3398" hidden="1">
          <a:extLst>
            <a:ext uri="{FF2B5EF4-FFF2-40B4-BE49-F238E27FC236}">
              <a16:creationId xmlns:a16="http://schemas.microsoft.com/office/drawing/2014/main" id="{00000000-0008-0000-0100-00000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898" name="Picture 3793" hidden="1">
          <a:extLst>
            <a:ext uri="{FF2B5EF4-FFF2-40B4-BE49-F238E27FC236}">
              <a16:creationId xmlns:a16="http://schemas.microsoft.com/office/drawing/2014/main" id="{00000000-0008-0000-0100-00000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899" name="Picture 3794" hidden="1">
          <a:extLst>
            <a:ext uri="{FF2B5EF4-FFF2-40B4-BE49-F238E27FC236}">
              <a16:creationId xmlns:a16="http://schemas.microsoft.com/office/drawing/2014/main" id="{00000000-0008-0000-0100-00000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0" name="Picture 3795" hidden="1">
          <a:extLst>
            <a:ext uri="{FF2B5EF4-FFF2-40B4-BE49-F238E27FC236}">
              <a16:creationId xmlns:a16="http://schemas.microsoft.com/office/drawing/2014/main" id="{00000000-0008-0000-0100-00000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1" name="Picture 3423" hidden="1">
          <a:extLst>
            <a:ext uri="{FF2B5EF4-FFF2-40B4-BE49-F238E27FC236}">
              <a16:creationId xmlns:a16="http://schemas.microsoft.com/office/drawing/2014/main" id="{00000000-0008-0000-0100-00000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2" name="Picture 3428" hidden="1">
          <a:extLst>
            <a:ext uri="{FF2B5EF4-FFF2-40B4-BE49-F238E27FC236}">
              <a16:creationId xmlns:a16="http://schemas.microsoft.com/office/drawing/2014/main" id="{00000000-0008-0000-0100-00000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3" name="Picture 3802" hidden="1">
          <a:extLst>
            <a:ext uri="{FF2B5EF4-FFF2-40B4-BE49-F238E27FC236}">
              <a16:creationId xmlns:a16="http://schemas.microsoft.com/office/drawing/2014/main" id="{00000000-0008-0000-0100-00000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4" name="Picture 3803" hidden="1">
          <a:extLst>
            <a:ext uri="{FF2B5EF4-FFF2-40B4-BE49-F238E27FC236}">
              <a16:creationId xmlns:a16="http://schemas.microsoft.com/office/drawing/2014/main" id="{00000000-0008-0000-0100-00001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5" name="Picture 3804" hidden="1">
          <a:extLst>
            <a:ext uri="{FF2B5EF4-FFF2-40B4-BE49-F238E27FC236}">
              <a16:creationId xmlns:a16="http://schemas.microsoft.com/office/drawing/2014/main" id="{00000000-0008-0000-0100-00001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6" name="Picture 3463" hidden="1">
          <a:extLst>
            <a:ext uri="{FF2B5EF4-FFF2-40B4-BE49-F238E27FC236}">
              <a16:creationId xmlns:a16="http://schemas.microsoft.com/office/drawing/2014/main" id="{00000000-0008-0000-0100-00001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7" name="Picture 3468" hidden="1">
          <a:extLst>
            <a:ext uri="{FF2B5EF4-FFF2-40B4-BE49-F238E27FC236}">
              <a16:creationId xmlns:a16="http://schemas.microsoft.com/office/drawing/2014/main" id="{00000000-0008-0000-0100-00001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8" name="Picture 3814" hidden="1">
          <a:extLst>
            <a:ext uri="{FF2B5EF4-FFF2-40B4-BE49-F238E27FC236}">
              <a16:creationId xmlns:a16="http://schemas.microsoft.com/office/drawing/2014/main" id="{00000000-0008-0000-0100-00001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09" name="Picture 3815" hidden="1">
          <a:extLst>
            <a:ext uri="{FF2B5EF4-FFF2-40B4-BE49-F238E27FC236}">
              <a16:creationId xmlns:a16="http://schemas.microsoft.com/office/drawing/2014/main" id="{00000000-0008-0000-0100-00001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0" name="Picture 3816" hidden="1">
          <a:extLst>
            <a:ext uri="{FF2B5EF4-FFF2-40B4-BE49-F238E27FC236}">
              <a16:creationId xmlns:a16="http://schemas.microsoft.com/office/drawing/2014/main" id="{00000000-0008-0000-0100-00001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1" name="Picture 3453" hidden="1">
          <a:extLst>
            <a:ext uri="{FF2B5EF4-FFF2-40B4-BE49-F238E27FC236}">
              <a16:creationId xmlns:a16="http://schemas.microsoft.com/office/drawing/2014/main" id="{00000000-0008-0000-0100-00001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2" name="Picture 3458" hidden="1">
          <a:extLst>
            <a:ext uri="{FF2B5EF4-FFF2-40B4-BE49-F238E27FC236}">
              <a16:creationId xmlns:a16="http://schemas.microsoft.com/office/drawing/2014/main" id="{00000000-0008-0000-0100-00001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3" name="Picture 3811" hidden="1">
          <a:extLst>
            <a:ext uri="{FF2B5EF4-FFF2-40B4-BE49-F238E27FC236}">
              <a16:creationId xmlns:a16="http://schemas.microsoft.com/office/drawing/2014/main" id="{00000000-0008-0000-0100-00001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4" name="Picture 3812" hidden="1">
          <a:extLst>
            <a:ext uri="{FF2B5EF4-FFF2-40B4-BE49-F238E27FC236}">
              <a16:creationId xmlns:a16="http://schemas.microsoft.com/office/drawing/2014/main" id="{00000000-0008-0000-0100-00001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5" name="Picture 3813" hidden="1">
          <a:extLst>
            <a:ext uri="{FF2B5EF4-FFF2-40B4-BE49-F238E27FC236}">
              <a16:creationId xmlns:a16="http://schemas.microsoft.com/office/drawing/2014/main" id="{00000000-0008-0000-0100-00001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6" name="Picture 3453" hidden="1">
          <a:extLst>
            <a:ext uri="{FF2B5EF4-FFF2-40B4-BE49-F238E27FC236}">
              <a16:creationId xmlns:a16="http://schemas.microsoft.com/office/drawing/2014/main" id="{00000000-0008-0000-0100-00001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7" name="Picture 3458" hidden="1">
          <a:extLst>
            <a:ext uri="{FF2B5EF4-FFF2-40B4-BE49-F238E27FC236}">
              <a16:creationId xmlns:a16="http://schemas.microsoft.com/office/drawing/2014/main" id="{00000000-0008-0000-0100-00001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8" name="Picture 3811" hidden="1">
          <a:extLst>
            <a:ext uri="{FF2B5EF4-FFF2-40B4-BE49-F238E27FC236}">
              <a16:creationId xmlns:a16="http://schemas.microsoft.com/office/drawing/2014/main" id="{00000000-0008-0000-0100-00001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19" name="Picture 3812" hidden="1">
          <a:extLst>
            <a:ext uri="{FF2B5EF4-FFF2-40B4-BE49-F238E27FC236}">
              <a16:creationId xmlns:a16="http://schemas.microsoft.com/office/drawing/2014/main" id="{00000000-0008-0000-0100-00001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0" name="Picture 3813" hidden="1">
          <a:extLst>
            <a:ext uri="{FF2B5EF4-FFF2-40B4-BE49-F238E27FC236}">
              <a16:creationId xmlns:a16="http://schemas.microsoft.com/office/drawing/2014/main" id="{00000000-0008-0000-0100-00002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1" name="Picture 3453" hidden="1">
          <a:extLst>
            <a:ext uri="{FF2B5EF4-FFF2-40B4-BE49-F238E27FC236}">
              <a16:creationId xmlns:a16="http://schemas.microsoft.com/office/drawing/2014/main" id="{00000000-0008-0000-0100-00002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2" name="Picture 3458" hidden="1">
          <a:extLst>
            <a:ext uri="{FF2B5EF4-FFF2-40B4-BE49-F238E27FC236}">
              <a16:creationId xmlns:a16="http://schemas.microsoft.com/office/drawing/2014/main" id="{00000000-0008-0000-0100-00002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3" name="Picture 3811" hidden="1">
          <a:extLst>
            <a:ext uri="{FF2B5EF4-FFF2-40B4-BE49-F238E27FC236}">
              <a16:creationId xmlns:a16="http://schemas.microsoft.com/office/drawing/2014/main" id="{00000000-0008-0000-0100-00002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4" name="Picture 3812" hidden="1">
          <a:extLst>
            <a:ext uri="{FF2B5EF4-FFF2-40B4-BE49-F238E27FC236}">
              <a16:creationId xmlns:a16="http://schemas.microsoft.com/office/drawing/2014/main" id="{00000000-0008-0000-0100-00002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5" name="Picture 3813" hidden="1">
          <a:extLst>
            <a:ext uri="{FF2B5EF4-FFF2-40B4-BE49-F238E27FC236}">
              <a16:creationId xmlns:a16="http://schemas.microsoft.com/office/drawing/2014/main" id="{00000000-0008-0000-0100-00002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6" name="Picture 3453" hidden="1">
          <a:extLst>
            <a:ext uri="{FF2B5EF4-FFF2-40B4-BE49-F238E27FC236}">
              <a16:creationId xmlns:a16="http://schemas.microsoft.com/office/drawing/2014/main" id="{00000000-0008-0000-0100-00002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7" name="Picture 3458" hidden="1">
          <a:extLst>
            <a:ext uri="{FF2B5EF4-FFF2-40B4-BE49-F238E27FC236}">
              <a16:creationId xmlns:a16="http://schemas.microsoft.com/office/drawing/2014/main" id="{00000000-0008-0000-0100-00002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8" name="Picture 3811" hidden="1">
          <a:extLst>
            <a:ext uri="{FF2B5EF4-FFF2-40B4-BE49-F238E27FC236}">
              <a16:creationId xmlns:a16="http://schemas.microsoft.com/office/drawing/2014/main" id="{00000000-0008-0000-0100-00002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29" name="Picture 3812" hidden="1">
          <a:extLst>
            <a:ext uri="{FF2B5EF4-FFF2-40B4-BE49-F238E27FC236}">
              <a16:creationId xmlns:a16="http://schemas.microsoft.com/office/drawing/2014/main" id="{00000000-0008-0000-0100-00002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30" name="Picture 3813" hidden="1">
          <a:extLst>
            <a:ext uri="{FF2B5EF4-FFF2-40B4-BE49-F238E27FC236}">
              <a16:creationId xmlns:a16="http://schemas.microsoft.com/office/drawing/2014/main" id="{00000000-0008-0000-0100-00002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31" name="Picture 3453" hidden="1">
          <a:extLst>
            <a:ext uri="{FF2B5EF4-FFF2-40B4-BE49-F238E27FC236}">
              <a16:creationId xmlns:a16="http://schemas.microsoft.com/office/drawing/2014/main" id="{00000000-0008-0000-0100-00002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32" name="Picture 3458" hidden="1">
          <a:extLst>
            <a:ext uri="{FF2B5EF4-FFF2-40B4-BE49-F238E27FC236}">
              <a16:creationId xmlns:a16="http://schemas.microsoft.com/office/drawing/2014/main" id="{00000000-0008-0000-0100-00002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33" name="Picture 3811" hidden="1">
          <a:extLst>
            <a:ext uri="{FF2B5EF4-FFF2-40B4-BE49-F238E27FC236}">
              <a16:creationId xmlns:a16="http://schemas.microsoft.com/office/drawing/2014/main" id="{00000000-0008-0000-0100-00002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34" name="Picture 3812" hidden="1">
          <a:extLst>
            <a:ext uri="{FF2B5EF4-FFF2-40B4-BE49-F238E27FC236}">
              <a16:creationId xmlns:a16="http://schemas.microsoft.com/office/drawing/2014/main" id="{00000000-0008-0000-0100-00002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35" name="Picture 3813" hidden="1">
          <a:extLst>
            <a:ext uri="{FF2B5EF4-FFF2-40B4-BE49-F238E27FC236}">
              <a16:creationId xmlns:a16="http://schemas.microsoft.com/office/drawing/2014/main" id="{00000000-0008-0000-0100-00002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36" name="Picture 3393" hidden="1">
          <a:extLst>
            <a:ext uri="{FF2B5EF4-FFF2-40B4-BE49-F238E27FC236}">
              <a16:creationId xmlns:a16="http://schemas.microsoft.com/office/drawing/2014/main" id="{00000000-0008-0000-0100-00003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37" name="Picture 3398" hidden="1">
          <a:extLst>
            <a:ext uri="{FF2B5EF4-FFF2-40B4-BE49-F238E27FC236}">
              <a16:creationId xmlns:a16="http://schemas.microsoft.com/office/drawing/2014/main" id="{00000000-0008-0000-0100-00003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38" name="Picture 3793" hidden="1">
          <a:extLst>
            <a:ext uri="{FF2B5EF4-FFF2-40B4-BE49-F238E27FC236}">
              <a16:creationId xmlns:a16="http://schemas.microsoft.com/office/drawing/2014/main" id="{00000000-0008-0000-0100-00003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39" name="Picture 3794" hidden="1">
          <a:extLst>
            <a:ext uri="{FF2B5EF4-FFF2-40B4-BE49-F238E27FC236}">
              <a16:creationId xmlns:a16="http://schemas.microsoft.com/office/drawing/2014/main" id="{00000000-0008-0000-0100-00003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0" name="Picture 3795" hidden="1">
          <a:extLst>
            <a:ext uri="{FF2B5EF4-FFF2-40B4-BE49-F238E27FC236}">
              <a16:creationId xmlns:a16="http://schemas.microsoft.com/office/drawing/2014/main" id="{00000000-0008-0000-0100-00003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1" name="Picture 3423" hidden="1">
          <a:extLst>
            <a:ext uri="{FF2B5EF4-FFF2-40B4-BE49-F238E27FC236}">
              <a16:creationId xmlns:a16="http://schemas.microsoft.com/office/drawing/2014/main" id="{00000000-0008-0000-0100-00003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2" name="Picture 3428" hidden="1">
          <a:extLst>
            <a:ext uri="{FF2B5EF4-FFF2-40B4-BE49-F238E27FC236}">
              <a16:creationId xmlns:a16="http://schemas.microsoft.com/office/drawing/2014/main" id="{00000000-0008-0000-0100-00003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3" name="Picture 3802" hidden="1">
          <a:extLst>
            <a:ext uri="{FF2B5EF4-FFF2-40B4-BE49-F238E27FC236}">
              <a16:creationId xmlns:a16="http://schemas.microsoft.com/office/drawing/2014/main" id="{00000000-0008-0000-0100-00003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4" name="Picture 3803" hidden="1">
          <a:extLst>
            <a:ext uri="{FF2B5EF4-FFF2-40B4-BE49-F238E27FC236}">
              <a16:creationId xmlns:a16="http://schemas.microsoft.com/office/drawing/2014/main" id="{00000000-0008-0000-0100-00003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5" name="Picture 3804" hidden="1">
          <a:extLst>
            <a:ext uri="{FF2B5EF4-FFF2-40B4-BE49-F238E27FC236}">
              <a16:creationId xmlns:a16="http://schemas.microsoft.com/office/drawing/2014/main" id="{00000000-0008-0000-0100-00003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6" name="Picture 3463" hidden="1">
          <a:extLst>
            <a:ext uri="{FF2B5EF4-FFF2-40B4-BE49-F238E27FC236}">
              <a16:creationId xmlns:a16="http://schemas.microsoft.com/office/drawing/2014/main" id="{00000000-0008-0000-0100-00003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7" name="Picture 3468" hidden="1">
          <a:extLst>
            <a:ext uri="{FF2B5EF4-FFF2-40B4-BE49-F238E27FC236}">
              <a16:creationId xmlns:a16="http://schemas.microsoft.com/office/drawing/2014/main" id="{00000000-0008-0000-0100-00003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8" name="Picture 3814" hidden="1">
          <a:extLst>
            <a:ext uri="{FF2B5EF4-FFF2-40B4-BE49-F238E27FC236}">
              <a16:creationId xmlns:a16="http://schemas.microsoft.com/office/drawing/2014/main" id="{00000000-0008-0000-0100-00003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49" name="Picture 3815" hidden="1">
          <a:extLst>
            <a:ext uri="{FF2B5EF4-FFF2-40B4-BE49-F238E27FC236}">
              <a16:creationId xmlns:a16="http://schemas.microsoft.com/office/drawing/2014/main" id="{00000000-0008-0000-0100-00003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0" name="Picture 3816" hidden="1">
          <a:extLst>
            <a:ext uri="{FF2B5EF4-FFF2-40B4-BE49-F238E27FC236}">
              <a16:creationId xmlns:a16="http://schemas.microsoft.com/office/drawing/2014/main" id="{00000000-0008-0000-0100-00003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1" name="Picture 3453" hidden="1">
          <a:extLst>
            <a:ext uri="{FF2B5EF4-FFF2-40B4-BE49-F238E27FC236}">
              <a16:creationId xmlns:a16="http://schemas.microsoft.com/office/drawing/2014/main" id="{00000000-0008-0000-0100-00003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2" name="Picture 3458" hidden="1">
          <a:extLst>
            <a:ext uri="{FF2B5EF4-FFF2-40B4-BE49-F238E27FC236}">
              <a16:creationId xmlns:a16="http://schemas.microsoft.com/office/drawing/2014/main" id="{00000000-0008-0000-0100-00004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3" name="Picture 3811" hidden="1">
          <a:extLst>
            <a:ext uri="{FF2B5EF4-FFF2-40B4-BE49-F238E27FC236}">
              <a16:creationId xmlns:a16="http://schemas.microsoft.com/office/drawing/2014/main" id="{00000000-0008-0000-0100-00004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4" name="Picture 3812" hidden="1">
          <a:extLst>
            <a:ext uri="{FF2B5EF4-FFF2-40B4-BE49-F238E27FC236}">
              <a16:creationId xmlns:a16="http://schemas.microsoft.com/office/drawing/2014/main" id="{00000000-0008-0000-0100-00004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5" name="Picture 3813" hidden="1">
          <a:extLst>
            <a:ext uri="{FF2B5EF4-FFF2-40B4-BE49-F238E27FC236}">
              <a16:creationId xmlns:a16="http://schemas.microsoft.com/office/drawing/2014/main" id="{00000000-0008-0000-0100-00004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6" name="Picture 3453" hidden="1">
          <a:extLst>
            <a:ext uri="{FF2B5EF4-FFF2-40B4-BE49-F238E27FC236}">
              <a16:creationId xmlns:a16="http://schemas.microsoft.com/office/drawing/2014/main" id="{00000000-0008-0000-0100-00004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7" name="Picture 3458" hidden="1">
          <a:extLst>
            <a:ext uri="{FF2B5EF4-FFF2-40B4-BE49-F238E27FC236}">
              <a16:creationId xmlns:a16="http://schemas.microsoft.com/office/drawing/2014/main" id="{00000000-0008-0000-0100-00004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8" name="Picture 3811" hidden="1">
          <a:extLst>
            <a:ext uri="{FF2B5EF4-FFF2-40B4-BE49-F238E27FC236}">
              <a16:creationId xmlns:a16="http://schemas.microsoft.com/office/drawing/2014/main" id="{00000000-0008-0000-0100-00004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59" name="Picture 3812" hidden="1">
          <a:extLst>
            <a:ext uri="{FF2B5EF4-FFF2-40B4-BE49-F238E27FC236}">
              <a16:creationId xmlns:a16="http://schemas.microsoft.com/office/drawing/2014/main" id="{00000000-0008-0000-0100-00004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0" name="Picture 3813" hidden="1">
          <a:extLst>
            <a:ext uri="{FF2B5EF4-FFF2-40B4-BE49-F238E27FC236}">
              <a16:creationId xmlns:a16="http://schemas.microsoft.com/office/drawing/2014/main" id="{00000000-0008-0000-0100-00004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1" name="Picture 3453" hidden="1">
          <a:extLst>
            <a:ext uri="{FF2B5EF4-FFF2-40B4-BE49-F238E27FC236}">
              <a16:creationId xmlns:a16="http://schemas.microsoft.com/office/drawing/2014/main" id="{00000000-0008-0000-0100-00004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2" name="Picture 3458" hidden="1">
          <a:extLst>
            <a:ext uri="{FF2B5EF4-FFF2-40B4-BE49-F238E27FC236}">
              <a16:creationId xmlns:a16="http://schemas.microsoft.com/office/drawing/2014/main" id="{00000000-0008-0000-0100-00004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3" name="Picture 3811" hidden="1">
          <a:extLst>
            <a:ext uri="{FF2B5EF4-FFF2-40B4-BE49-F238E27FC236}">
              <a16:creationId xmlns:a16="http://schemas.microsoft.com/office/drawing/2014/main" id="{00000000-0008-0000-0100-00004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4" name="Picture 3812" hidden="1">
          <a:extLst>
            <a:ext uri="{FF2B5EF4-FFF2-40B4-BE49-F238E27FC236}">
              <a16:creationId xmlns:a16="http://schemas.microsoft.com/office/drawing/2014/main" id="{00000000-0008-0000-0100-00004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5" name="Picture 3813" hidden="1">
          <a:extLst>
            <a:ext uri="{FF2B5EF4-FFF2-40B4-BE49-F238E27FC236}">
              <a16:creationId xmlns:a16="http://schemas.microsoft.com/office/drawing/2014/main" id="{00000000-0008-0000-0100-00004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6" name="Picture 3453" hidden="1">
          <a:extLst>
            <a:ext uri="{FF2B5EF4-FFF2-40B4-BE49-F238E27FC236}">
              <a16:creationId xmlns:a16="http://schemas.microsoft.com/office/drawing/2014/main" id="{00000000-0008-0000-0100-00004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7" name="Picture 3458" hidden="1">
          <a:extLst>
            <a:ext uri="{FF2B5EF4-FFF2-40B4-BE49-F238E27FC236}">
              <a16:creationId xmlns:a16="http://schemas.microsoft.com/office/drawing/2014/main" id="{00000000-0008-0000-0100-00004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8" name="Picture 3811" hidden="1">
          <a:extLst>
            <a:ext uri="{FF2B5EF4-FFF2-40B4-BE49-F238E27FC236}">
              <a16:creationId xmlns:a16="http://schemas.microsoft.com/office/drawing/2014/main" id="{00000000-0008-0000-0100-00005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69" name="Picture 3812" hidden="1">
          <a:extLst>
            <a:ext uri="{FF2B5EF4-FFF2-40B4-BE49-F238E27FC236}">
              <a16:creationId xmlns:a16="http://schemas.microsoft.com/office/drawing/2014/main" id="{00000000-0008-0000-0100-00005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70" name="Picture 3813" hidden="1">
          <a:extLst>
            <a:ext uri="{FF2B5EF4-FFF2-40B4-BE49-F238E27FC236}">
              <a16:creationId xmlns:a16="http://schemas.microsoft.com/office/drawing/2014/main" id="{00000000-0008-0000-0100-00005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71" name="Picture 3453" hidden="1">
          <a:extLst>
            <a:ext uri="{FF2B5EF4-FFF2-40B4-BE49-F238E27FC236}">
              <a16:creationId xmlns:a16="http://schemas.microsoft.com/office/drawing/2014/main" id="{00000000-0008-0000-0100-00005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72" name="Picture 3458" hidden="1">
          <a:extLst>
            <a:ext uri="{FF2B5EF4-FFF2-40B4-BE49-F238E27FC236}">
              <a16:creationId xmlns:a16="http://schemas.microsoft.com/office/drawing/2014/main" id="{00000000-0008-0000-0100-00005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2973" name="Picture 3811" hidden="1">
          <a:extLst>
            <a:ext uri="{FF2B5EF4-FFF2-40B4-BE49-F238E27FC236}">
              <a16:creationId xmlns:a16="http://schemas.microsoft.com/office/drawing/2014/main" id="{00000000-0008-0000-0100-00005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74" name="Picture 3393" hidden="1">
          <a:extLst>
            <a:ext uri="{FF2B5EF4-FFF2-40B4-BE49-F238E27FC236}">
              <a16:creationId xmlns:a16="http://schemas.microsoft.com/office/drawing/2014/main" id="{00000000-0008-0000-0100-00005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75" name="Picture 3398" hidden="1">
          <a:extLst>
            <a:ext uri="{FF2B5EF4-FFF2-40B4-BE49-F238E27FC236}">
              <a16:creationId xmlns:a16="http://schemas.microsoft.com/office/drawing/2014/main" id="{00000000-0008-0000-0100-00005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76" name="Picture 3793" hidden="1">
          <a:extLst>
            <a:ext uri="{FF2B5EF4-FFF2-40B4-BE49-F238E27FC236}">
              <a16:creationId xmlns:a16="http://schemas.microsoft.com/office/drawing/2014/main" id="{00000000-0008-0000-0100-00005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77" name="Picture 3794" hidden="1">
          <a:extLst>
            <a:ext uri="{FF2B5EF4-FFF2-40B4-BE49-F238E27FC236}">
              <a16:creationId xmlns:a16="http://schemas.microsoft.com/office/drawing/2014/main" id="{00000000-0008-0000-0100-00005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78" name="Picture 3795" hidden="1">
          <a:extLst>
            <a:ext uri="{FF2B5EF4-FFF2-40B4-BE49-F238E27FC236}">
              <a16:creationId xmlns:a16="http://schemas.microsoft.com/office/drawing/2014/main" id="{00000000-0008-0000-0100-00005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79" name="Picture 3423" hidden="1">
          <a:extLst>
            <a:ext uri="{FF2B5EF4-FFF2-40B4-BE49-F238E27FC236}">
              <a16:creationId xmlns:a16="http://schemas.microsoft.com/office/drawing/2014/main" id="{00000000-0008-0000-0100-00005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0" name="Picture 3428" hidden="1">
          <a:extLst>
            <a:ext uri="{FF2B5EF4-FFF2-40B4-BE49-F238E27FC236}">
              <a16:creationId xmlns:a16="http://schemas.microsoft.com/office/drawing/2014/main" id="{00000000-0008-0000-0100-00005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1" name="Picture 3802" hidden="1">
          <a:extLst>
            <a:ext uri="{FF2B5EF4-FFF2-40B4-BE49-F238E27FC236}">
              <a16:creationId xmlns:a16="http://schemas.microsoft.com/office/drawing/2014/main" id="{00000000-0008-0000-0100-00005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2" name="Picture 3803" hidden="1">
          <a:extLst>
            <a:ext uri="{FF2B5EF4-FFF2-40B4-BE49-F238E27FC236}">
              <a16:creationId xmlns:a16="http://schemas.microsoft.com/office/drawing/2014/main" id="{00000000-0008-0000-0100-00005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3" name="Picture 3804" hidden="1">
          <a:extLst>
            <a:ext uri="{FF2B5EF4-FFF2-40B4-BE49-F238E27FC236}">
              <a16:creationId xmlns:a16="http://schemas.microsoft.com/office/drawing/2014/main" id="{00000000-0008-0000-0100-00005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4" name="Picture 3463" hidden="1">
          <a:extLst>
            <a:ext uri="{FF2B5EF4-FFF2-40B4-BE49-F238E27FC236}">
              <a16:creationId xmlns:a16="http://schemas.microsoft.com/office/drawing/2014/main" id="{00000000-0008-0000-0100-00006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5" name="Picture 3468" hidden="1">
          <a:extLst>
            <a:ext uri="{FF2B5EF4-FFF2-40B4-BE49-F238E27FC236}">
              <a16:creationId xmlns:a16="http://schemas.microsoft.com/office/drawing/2014/main" id="{00000000-0008-0000-0100-00006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6" name="Picture 3814" hidden="1">
          <a:extLst>
            <a:ext uri="{FF2B5EF4-FFF2-40B4-BE49-F238E27FC236}">
              <a16:creationId xmlns:a16="http://schemas.microsoft.com/office/drawing/2014/main" id="{00000000-0008-0000-0100-00006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7" name="Picture 3815" hidden="1">
          <a:extLst>
            <a:ext uri="{FF2B5EF4-FFF2-40B4-BE49-F238E27FC236}">
              <a16:creationId xmlns:a16="http://schemas.microsoft.com/office/drawing/2014/main" id="{00000000-0008-0000-0100-00006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8" name="Picture 3816" hidden="1">
          <a:extLst>
            <a:ext uri="{FF2B5EF4-FFF2-40B4-BE49-F238E27FC236}">
              <a16:creationId xmlns:a16="http://schemas.microsoft.com/office/drawing/2014/main" id="{00000000-0008-0000-0100-00006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89" name="Picture 3453" hidden="1">
          <a:extLst>
            <a:ext uri="{FF2B5EF4-FFF2-40B4-BE49-F238E27FC236}">
              <a16:creationId xmlns:a16="http://schemas.microsoft.com/office/drawing/2014/main" id="{00000000-0008-0000-0100-00006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0" name="Picture 3458" hidden="1">
          <a:extLst>
            <a:ext uri="{FF2B5EF4-FFF2-40B4-BE49-F238E27FC236}">
              <a16:creationId xmlns:a16="http://schemas.microsoft.com/office/drawing/2014/main" id="{00000000-0008-0000-0100-00006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1" name="Picture 3811" hidden="1">
          <a:extLst>
            <a:ext uri="{FF2B5EF4-FFF2-40B4-BE49-F238E27FC236}">
              <a16:creationId xmlns:a16="http://schemas.microsoft.com/office/drawing/2014/main" id="{00000000-0008-0000-0100-00006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2" name="Picture 3812" hidden="1">
          <a:extLst>
            <a:ext uri="{FF2B5EF4-FFF2-40B4-BE49-F238E27FC236}">
              <a16:creationId xmlns:a16="http://schemas.microsoft.com/office/drawing/2014/main" id="{00000000-0008-0000-0100-00006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3" name="Picture 3813" hidden="1">
          <a:extLst>
            <a:ext uri="{FF2B5EF4-FFF2-40B4-BE49-F238E27FC236}">
              <a16:creationId xmlns:a16="http://schemas.microsoft.com/office/drawing/2014/main" id="{00000000-0008-0000-0100-00006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4" name="Picture 3453" hidden="1">
          <a:extLst>
            <a:ext uri="{FF2B5EF4-FFF2-40B4-BE49-F238E27FC236}">
              <a16:creationId xmlns:a16="http://schemas.microsoft.com/office/drawing/2014/main" id="{00000000-0008-0000-0100-00006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5" name="Picture 3458" hidden="1">
          <a:extLst>
            <a:ext uri="{FF2B5EF4-FFF2-40B4-BE49-F238E27FC236}">
              <a16:creationId xmlns:a16="http://schemas.microsoft.com/office/drawing/2014/main" id="{00000000-0008-0000-0100-00006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6" name="Picture 3811" hidden="1">
          <a:extLst>
            <a:ext uri="{FF2B5EF4-FFF2-40B4-BE49-F238E27FC236}">
              <a16:creationId xmlns:a16="http://schemas.microsoft.com/office/drawing/2014/main" id="{00000000-0008-0000-0100-00006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7" name="Picture 3812" hidden="1">
          <a:extLst>
            <a:ext uri="{FF2B5EF4-FFF2-40B4-BE49-F238E27FC236}">
              <a16:creationId xmlns:a16="http://schemas.microsoft.com/office/drawing/2014/main" id="{00000000-0008-0000-0100-00006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8" name="Picture 3813" hidden="1">
          <a:extLst>
            <a:ext uri="{FF2B5EF4-FFF2-40B4-BE49-F238E27FC236}">
              <a16:creationId xmlns:a16="http://schemas.microsoft.com/office/drawing/2014/main" id="{00000000-0008-0000-0100-00006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2999" name="Picture 3453" hidden="1">
          <a:extLst>
            <a:ext uri="{FF2B5EF4-FFF2-40B4-BE49-F238E27FC236}">
              <a16:creationId xmlns:a16="http://schemas.microsoft.com/office/drawing/2014/main" id="{00000000-0008-0000-0100-00006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0" name="Picture 3458" hidden="1">
          <a:extLst>
            <a:ext uri="{FF2B5EF4-FFF2-40B4-BE49-F238E27FC236}">
              <a16:creationId xmlns:a16="http://schemas.microsoft.com/office/drawing/2014/main" id="{00000000-0008-0000-0100-00007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1" name="Picture 3811" hidden="1">
          <a:extLst>
            <a:ext uri="{FF2B5EF4-FFF2-40B4-BE49-F238E27FC236}">
              <a16:creationId xmlns:a16="http://schemas.microsoft.com/office/drawing/2014/main" id="{00000000-0008-0000-0100-00007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2" name="Picture 3812" hidden="1">
          <a:extLst>
            <a:ext uri="{FF2B5EF4-FFF2-40B4-BE49-F238E27FC236}">
              <a16:creationId xmlns:a16="http://schemas.microsoft.com/office/drawing/2014/main" id="{00000000-0008-0000-0100-00007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3" name="Picture 3813" hidden="1">
          <a:extLst>
            <a:ext uri="{FF2B5EF4-FFF2-40B4-BE49-F238E27FC236}">
              <a16:creationId xmlns:a16="http://schemas.microsoft.com/office/drawing/2014/main" id="{00000000-0008-0000-0100-00007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4" name="Picture 3453" hidden="1">
          <a:extLst>
            <a:ext uri="{FF2B5EF4-FFF2-40B4-BE49-F238E27FC236}">
              <a16:creationId xmlns:a16="http://schemas.microsoft.com/office/drawing/2014/main" id="{00000000-0008-0000-0100-00007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5" name="Picture 3458" hidden="1">
          <a:extLst>
            <a:ext uri="{FF2B5EF4-FFF2-40B4-BE49-F238E27FC236}">
              <a16:creationId xmlns:a16="http://schemas.microsoft.com/office/drawing/2014/main" id="{00000000-0008-0000-0100-00007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6" name="Picture 3811" hidden="1">
          <a:extLst>
            <a:ext uri="{FF2B5EF4-FFF2-40B4-BE49-F238E27FC236}">
              <a16:creationId xmlns:a16="http://schemas.microsoft.com/office/drawing/2014/main" id="{00000000-0008-0000-0100-00007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7" name="Picture 3812" hidden="1">
          <a:extLst>
            <a:ext uri="{FF2B5EF4-FFF2-40B4-BE49-F238E27FC236}">
              <a16:creationId xmlns:a16="http://schemas.microsoft.com/office/drawing/2014/main" id="{00000000-0008-0000-0100-00007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8" name="Picture 3813" hidden="1">
          <a:extLst>
            <a:ext uri="{FF2B5EF4-FFF2-40B4-BE49-F238E27FC236}">
              <a16:creationId xmlns:a16="http://schemas.microsoft.com/office/drawing/2014/main" id="{00000000-0008-0000-0100-00007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09" name="Picture 3453" hidden="1">
          <a:extLst>
            <a:ext uri="{FF2B5EF4-FFF2-40B4-BE49-F238E27FC236}">
              <a16:creationId xmlns:a16="http://schemas.microsoft.com/office/drawing/2014/main" id="{00000000-0008-0000-0100-00007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10" name="Picture 3458" hidden="1">
          <a:extLst>
            <a:ext uri="{FF2B5EF4-FFF2-40B4-BE49-F238E27FC236}">
              <a16:creationId xmlns:a16="http://schemas.microsoft.com/office/drawing/2014/main" id="{00000000-0008-0000-0100-00007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11" name="Picture 3811" hidden="1">
          <a:extLst>
            <a:ext uri="{FF2B5EF4-FFF2-40B4-BE49-F238E27FC236}">
              <a16:creationId xmlns:a16="http://schemas.microsoft.com/office/drawing/2014/main" id="{00000000-0008-0000-0100-00007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12" name="Picture 3812" hidden="1">
          <a:extLst>
            <a:ext uri="{FF2B5EF4-FFF2-40B4-BE49-F238E27FC236}">
              <a16:creationId xmlns:a16="http://schemas.microsoft.com/office/drawing/2014/main" id="{00000000-0008-0000-0100-00007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13" name="Picture 3813" hidden="1">
          <a:extLst>
            <a:ext uri="{FF2B5EF4-FFF2-40B4-BE49-F238E27FC236}">
              <a16:creationId xmlns:a16="http://schemas.microsoft.com/office/drawing/2014/main" id="{00000000-0008-0000-0100-00007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14" name="Picture 3383" hidden="1">
          <a:extLst>
            <a:ext uri="{FF2B5EF4-FFF2-40B4-BE49-F238E27FC236}">
              <a16:creationId xmlns:a16="http://schemas.microsoft.com/office/drawing/2014/main" id="{00000000-0008-0000-0100-00007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15" name="Picture 3388" hidden="1">
          <a:extLst>
            <a:ext uri="{FF2B5EF4-FFF2-40B4-BE49-F238E27FC236}">
              <a16:creationId xmlns:a16="http://schemas.microsoft.com/office/drawing/2014/main" id="{00000000-0008-0000-0100-00007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16" name="Picture 3790" hidden="1">
          <a:extLst>
            <a:ext uri="{FF2B5EF4-FFF2-40B4-BE49-F238E27FC236}">
              <a16:creationId xmlns:a16="http://schemas.microsoft.com/office/drawing/2014/main" id="{00000000-0008-0000-0100-00008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017" name="Picture 3791" hidden="1">
          <a:extLst>
            <a:ext uri="{FF2B5EF4-FFF2-40B4-BE49-F238E27FC236}">
              <a16:creationId xmlns:a16="http://schemas.microsoft.com/office/drawing/2014/main" id="{00000000-0008-0000-0100-00008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18" name="Picture 3393" hidden="1">
          <a:extLst>
            <a:ext uri="{FF2B5EF4-FFF2-40B4-BE49-F238E27FC236}">
              <a16:creationId xmlns:a16="http://schemas.microsoft.com/office/drawing/2014/main" id="{00000000-0008-0000-0100-00008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19" name="Picture 3793" hidden="1">
          <a:extLst>
            <a:ext uri="{FF2B5EF4-FFF2-40B4-BE49-F238E27FC236}">
              <a16:creationId xmlns:a16="http://schemas.microsoft.com/office/drawing/2014/main" id="{00000000-0008-0000-0100-00008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0" name="Picture 3794" hidden="1">
          <a:extLst>
            <a:ext uri="{FF2B5EF4-FFF2-40B4-BE49-F238E27FC236}">
              <a16:creationId xmlns:a16="http://schemas.microsoft.com/office/drawing/2014/main" id="{00000000-0008-0000-0100-00008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1" name="Picture 3795" hidden="1">
          <a:extLst>
            <a:ext uri="{FF2B5EF4-FFF2-40B4-BE49-F238E27FC236}">
              <a16:creationId xmlns:a16="http://schemas.microsoft.com/office/drawing/2014/main" id="{00000000-0008-0000-0100-00008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2" name="Picture 3423" hidden="1">
          <a:extLst>
            <a:ext uri="{FF2B5EF4-FFF2-40B4-BE49-F238E27FC236}">
              <a16:creationId xmlns:a16="http://schemas.microsoft.com/office/drawing/2014/main" id="{00000000-0008-0000-0100-00008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3" name="Picture 3428" hidden="1">
          <a:extLst>
            <a:ext uri="{FF2B5EF4-FFF2-40B4-BE49-F238E27FC236}">
              <a16:creationId xmlns:a16="http://schemas.microsoft.com/office/drawing/2014/main" id="{00000000-0008-0000-0100-00008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4" name="Picture 3802" hidden="1">
          <a:extLst>
            <a:ext uri="{FF2B5EF4-FFF2-40B4-BE49-F238E27FC236}">
              <a16:creationId xmlns:a16="http://schemas.microsoft.com/office/drawing/2014/main" id="{00000000-0008-0000-0100-00008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5" name="Picture 3803" hidden="1">
          <a:extLst>
            <a:ext uri="{FF2B5EF4-FFF2-40B4-BE49-F238E27FC236}">
              <a16:creationId xmlns:a16="http://schemas.microsoft.com/office/drawing/2014/main" id="{00000000-0008-0000-0100-00008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6" name="Picture 3804" hidden="1">
          <a:extLst>
            <a:ext uri="{FF2B5EF4-FFF2-40B4-BE49-F238E27FC236}">
              <a16:creationId xmlns:a16="http://schemas.microsoft.com/office/drawing/2014/main" id="{00000000-0008-0000-0100-00008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7" name="Picture 3463" hidden="1">
          <a:extLst>
            <a:ext uri="{FF2B5EF4-FFF2-40B4-BE49-F238E27FC236}">
              <a16:creationId xmlns:a16="http://schemas.microsoft.com/office/drawing/2014/main" id="{00000000-0008-0000-0100-00008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8" name="Picture 3468" hidden="1">
          <a:extLst>
            <a:ext uri="{FF2B5EF4-FFF2-40B4-BE49-F238E27FC236}">
              <a16:creationId xmlns:a16="http://schemas.microsoft.com/office/drawing/2014/main" id="{00000000-0008-0000-0100-00008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29" name="Picture 3814" hidden="1">
          <a:extLst>
            <a:ext uri="{FF2B5EF4-FFF2-40B4-BE49-F238E27FC236}">
              <a16:creationId xmlns:a16="http://schemas.microsoft.com/office/drawing/2014/main" id="{00000000-0008-0000-0100-00008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0" name="Picture 3815" hidden="1">
          <a:extLst>
            <a:ext uri="{FF2B5EF4-FFF2-40B4-BE49-F238E27FC236}">
              <a16:creationId xmlns:a16="http://schemas.microsoft.com/office/drawing/2014/main" id="{00000000-0008-0000-0100-00008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1" name="Picture 3816" hidden="1">
          <a:extLst>
            <a:ext uri="{FF2B5EF4-FFF2-40B4-BE49-F238E27FC236}">
              <a16:creationId xmlns:a16="http://schemas.microsoft.com/office/drawing/2014/main" id="{00000000-0008-0000-0100-00008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2" name="Picture 3453" hidden="1">
          <a:extLst>
            <a:ext uri="{FF2B5EF4-FFF2-40B4-BE49-F238E27FC236}">
              <a16:creationId xmlns:a16="http://schemas.microsoft.com/office/drawing/2014/main" id="{00000000-0008-0000-0100-00009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3" name="Picture 3458" hidden="1">
          <a:extLst>
            <a:ext uri="{FF2B5EF4-FFF2-40B4-BE49-F238E27FC236}">
              <a16:creationId xmlns:a16="http://schemas.microsoft.com/office/drawing/2014/main" id="{00000000-0008-0000-0100-00009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4" name="Picture 3811" hidden="1">
          <a:extLst>
            <a:ext uri="{FF2B5EF4-FFF2-40B4-BE49-F238E27FC236}">
              <a16:creationId xmlns:a16="http://schemas.microsoft.com/office/drawing/2014/main" id="{00000000-0008-0000-0100-00009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5" name="Picture 3812" hidden="1">
          <a:extLst>
            <a:ext uri="{FF2B5EF4-FFF2-40B4-BE49-F238E27FC236}">
              <a16:creationId xmlns:a16="http://schemas.microsoft.com/office/drawing/2014/main" id="{00000000-0008-0000-0100-00009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6" name="Picture 3813" hidden="1">
          <a:extLst>
            <a:ext uri="{FF2B5EF4-FFF2-40B4-BE49-F238E27FC236}">
              <a16:creationId xmlns:a16="http://schemas.microsoft.com/office/drawing/2014/main" id="{00000000-0008-0000-0100-00009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7" name="Picture 3453" hidden="1">
          <a:extLst>
            <a:ext uri="{FF2B5EF4-FFF2-40B4-BE49-F238E27FC236}">
              <a16:creationId xmlns:a16="http://schemas.microsoft.com/office/drawing/2014/main" id="{00000000-0008-0000-0100-00009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8" name="Picture 3458" hidden="1">
          <a:extLst>
            <a:ext uri="{FF2B5EF4-FFF2-40B4-BE49-F238E27FC236}">
              <a16:creationId xmlns:a16="http://schemas.microsoft.com/office/drawing/2014/main" id="{00000000-0008-0000-0100-00009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39" name="Picture 3811" hidden="1">
          <a:extLst>
            <a:ext uri="{FF2B5EF4-FFF2-40B4-BE49-F238E27FC236}">
              <a16:creationId xmlns:a16="http://schemas.microsoft.com/office/drawing/2014/main" id="{00000000-0008-0000-0100-00009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0" name="Picture 3812" hidden="1">
          <a:extLst>
            <a:ext uri="{FF2B5EF4-FFF2-40B4-BE49-F238E27FC236}">
              <a16:creationId xmlns:a16="http://schemas.microsoft.com/office/drawing/2014/main" id="{00000000-0008-0000-0100-00009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1" name="Picture 3813" hidden="1">
          <a:extLst>
            <a:ext uri="{FF2B5EF4-FFF2-40B4-BE49-F238E27FC236}">
              <a16:creationId xmlns:a16="http://schemas.microsoft.com/office/drawing/2014/main" id="{00000000-0008-0000-0100-00009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2" name="Picture 3453" hidden="1">
          <a:extLst>
            <a:ext uri="{FF2B5EF4-FFF2-40B4-BE49-F238E27FC236}">
              <a16:creationId xmlns:a16="http://schemas.microsoft.com/office/drawing/2014/main" id="{00000000-0008-0000-0100-00009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3" name="Picture 3458" hidden="1">
          <a:extLst>
            <a:ext uri="{FF2B5EF4-FFF2-40B4-BE49-F238E27FC236}">
              <a16:creationId xmlns:a16="http://schemas.microsoft.com/office/drawing/2014/main" id="{00000000-0008-0000-0100-00009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4" name="Picture 3811" hidden="1">
          <a:extLst>
            <a:ext uri="{FF2B5EF4-FFF2-40B4-BE49-F238E27FC236}">
              <a16:creationId xmlns:a16="http://schemas.microsoft.com/office/drawing/2014/main" id="{00000000-0008-0000-0100-00009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5" name="Picture 3812" hidden="1">
          <a:extLst>
            <a:ext uri="{FF2B5EF4-FFF2-40B4-BE49-F238E27FC236}">
              <a16:creationId xmlns:a16="http://schemas.microsoft.com/office/drawing/2014/main" id="{00000000-0008-0000-0100-00009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6" name="Picture 3813" hidden="1">
          <a:extLst>
            <a:ext uri="{FF2B5EF4-FFF2-40B4-BE49-F238E27FC236}">
              <a16:creationId xmlns:a16="http://schemas.microsoft.com/office/drawing/2014/main" id="{00000000-0008-0000-0100-00009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7" name="Picture 3453" hidden="1">
          <a:extLst>
            <a:ext uri="{FF2B5EF4-FFF2-40B4-BE49-F238E27FC236}">
              <a16:creationId xmlns:a16="http://schemas.microsoft.com/office/drawing/2014/main" id="{00000000-0008-0000-0100-00009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8" name="Picture 3458" hidden="1">
          <a:extLst>
            <a:ext uri="{FF2B5EF4-FFF2-40B4-BE49-F238E27FC236}">
              <a16:creationId xmlns:a16="http://schemas.microsoft.com/office/drawing/2014/main" id="{00000000-0008-0000-0100-0000A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49" name="Picture 3811" hidden="1">
          <a:extLst>
            <a:ext uri="{FF2B5EF4-FFF2-40B4-BE49-F238E27FC236}">
              <a16:creationId xmlns:a16="http://schemas.microsoft.com/office/drawing/2014/main" id="{00000000-0008-0000-0100-0000A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50" name="Picture 3812" hidden="1">
          <a:extLst>
            <a:ext uri="{FF2B5EF4-FFF2-40B4-BE49-F238E27FC236}">
              <a16:creationId xmlns:a16="http://schemas.microsoft.com/office/drawing/2014/main" id="{00000000-0008-0000-0100-0000A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51" name="Picture 3813" hidden="1">
          <a:extLst>
            <a:ext uri="{FF2B5EF4-FFF2-40B4-BE49-F238E27FC236}">
              <a16:creationId xmlns:a16="http://schemas.microsoft.com/office/drawing/2014/main" id="{00000000-0008-0000-0100-0000A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52" name="Picture 3458" hidden="1">
          <a:extLst>
            <a:ext uri="{FF2B5EF4-FFF2-40B4-BE49-F238E27FC236}">
              <a16:creationId xmlns:a16="http://schemas.microsoft.com/office/drawing/2014/main" id="{00000000-0008-0000-0100-0000A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053" name="Picture 3811" hidden="1">
          <a:extLst>
            <a:ext uri="{FF2B5EF4-FFF2-40B4-BE49-F238E27FC236}">
              <a16:creationId xmlns:a16="http://schemas.microsoft.com/office/drawing/2014/main" id="{00000000-0008-0000-0100-0000A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54" name="Picture 3393" hidden="1">
          <a:extLst>
            <a:ext uri="{FF2B5EF4-FFF2-40B4-BE49-F238E27FC236}">
              <a16:creationId xmlns:a16="http://schemas.microsoft.com/office/drawing/2014/main" id="{00000000-0008-0000-0100-0000A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55" name="Picture 3398" hidden="1">
          <a:extLst>
            <a:ext uri="{FF2B5EF4-FFF2-40B4-BE49-F238E27FC236}">
              <a16:creationId xmlns:a16="http://schemas.microsoft.com/office/drawing/2014/main" id="{00000000-0008-0000-0100-0000A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56" name="Picture 3793" hidden="1">
          <a:extLst>
            <a:ext uri="{FF2B5EF4-FFF2-40B4-BE49-F238E27FC236}">
              <a16:creationId xmlns:a16="http://schemas.microsoft.com/office/drawing/2014/main" id="{00000000-0008-0000-0100-0000A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57" name="Picture 3794" hidden="1">
          <a:extLst>
            <a:ext uri="{FF2B5EF4-FFF2-40B4-BE49-F238E27FC236}">
              <a16:creationId xmlns:a16="http://schemas.microsoft.com/office/drawing/2014/main" id="{00000000-0008-0000-0100-0000A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58" name="Picture 3795" hidden="1">
          <a:extLst>
            <a:ext uri="{FF2B5EF4-FFF2-40B4-BE49-F238E27FC236}">
              <a16:creationId xmlns:a16="http://schemas.microsoft.com/office/drawing/2014/main" id="{00000000-0008-0000-0100-0000A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59" name="Picture 3423" hidden="1">
          <a:extLst>
            <a:ext uri="{FF2B5EF4-FFF2-40B4-BE49-F238E27FC236}">
              <a16:creationId xmlns:a16="http://schemas.microsoft.com/office/drawing/2014/main" id="{00000000-0008-0000-0100-0000A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0" name="Picture 3428" hidden="1">
          <a:extLst>
            <a:ext uri="{FF2B5EF4-FFF2-40B4-BE49-F238E27FC236}">
              <a16:creationId xmlns:a16="http://schemas.microsoft.com/office/drawing/2014/main" id="{00000000-0008-0000-0100-0000A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1" name="Picture 3802" hidden="1">
          <a:extLst>
            <a:ext uri="{FF2B5EF4-FFF2-40B4-BE49-F238E27FC236}">
              <a16:creationId xmlns:a16="http://schemas.microsoft.com/office/drawing/2014/main" id="{00000000-0008-0000-0100-0000A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2" name="Picture 3803" hidden="1">
          <a:extLst>
            <a:ext uri="{FF2B5EF4-FFF2-40B4-BE49-F238E27FC236}">
              <a16:creationId xmlns:a16="http://schemas.microsoft.com/office/drawing/2014/main" id="{00000000-0008-0000-0100-0000A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3" name="Picture 3804" hidden="1">
          <a:extLst>
            <a:ext uri="{FF2B5EF4-FFF2-40B4-BE49-F238E27FC236}">
              <a16:creationId xmlns:a16="http://schemas.microsoft.com/office/drawing/2014/main" id="{00000000-0008-0000-0100-0000A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4" name="Picture 3463" hidden="1">
          <a:extLst>
            <a:ext uri="{FF2B5EF4-FFF2-40B4-BE49-F238E27FC236}">
              <a16:creationId xmlns:a16="http://schemas.microsoft.com/office/drawing/2014/main" id="{00000000-0008-0000-0100-0000B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5" name="Picture 3468" hidden="1">
          <a:extLst>
            <a:ext uri="{FF2B5EF4-FFF2-40B4-BE49-F238E27FC236}">
              <a16:creationId xmlns:a16="http://schemas.microsoft.com/office/drawing/2014/main" id="{00000000-0008-0000-0100-0000B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6" name="Picture 3814" hidden="1">
          <a:extLst>
            <a:ext uri="{FF2B5EF4-FFF2-40B4-BE49-F238E27FC236}">
              <a16:creationId xmlns:a16="http://schemas.microsoft.com/office/drawing/2014/main" id="{00000000-0008-0000-0100-0000B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7" name="Picture 3815" hidden="1">
          <a:extLst>
            <a:ext uri="{FF2B5EF4-FFF2-40B4-BE49-F238E27FC236}">
              <a16:creationId xmlns:a16="http://schemas.microsoft.com/office/drawing/2014/main" id="{00000000-0008-0000-0100-0000B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8" name="Picture 3816" hidden="1">
          <a:extLst>
            <a:ext uri="{FF2B5EF4-FFF2-40B4-BE49-F238E27FC236}">
              <a16:creationId xmlns:a16="http://schemas.microsoft.com/office/drawing/2014/main" id="{00000000-0008-0000-0100-0000B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69" name="Picture 3453" hidden="1">
          <a:extLst>
            <a:ext uri="{FF2B5EF4-FFF2-40B4-BE49-F238E27FC236}">
              <a16:creationId xmlns:a16="http://schemas.microsoft.com/office/drawing/2014/main" id="{00000000-0008-0000-0100-0000B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0" name="Picture 3458" hidden="1">
          <a:extLst>
            <a:ext uri="{FF2B5EF4-FFF2-40B4-BE49-F238E27FC236}">
              <a16:creationId xmlns:a16="http://schemas.microsoft.com/office/drawing/2014/main" id="{00000000-0008-0000-0100-0000B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1" name="Picture 3811" hidden="1">
          <a:extLst>
            <a:ext uri="{FF2B5EF4-FFF2-40B4-BE49-F238E27FC236}">
              <a16:creationId xmlns:a16="http://schemas.microsoft.com/office/drawing/2014/main" id="{00000000-0008-0000-0100-0000B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2" name="Picture 3812" hidden="1">
          <a:extLst>
            <a:ext uri="{FF2B5EF4-FFF2-40B4-BE49-F238E27FC236}">
              <a16:creationId xmlns:a16="http://schemas.microsoft.com/office/drawing/2014/main" id="{00000000-0008-0000-0100-0000B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3" name="Picture 3813" hidden="1">
          <a:extLst>
            <a:ext uri="{FF2B5EF4-FFF2-40B4-BE49-F238E27FC236}">
              <a16:creationId xmlns:a16="http://schemas.microsoft.com/office/drawing/2014/main" id="{00000000-0008-0000-0100-0000B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4" name="Picture 3453" hidden="1">
          <a:extLst>
            <a:ext uri="{FF2B5EF4-FFF2-40B4-BE49-F238E27FC236}">
              <a16:creationId xmlns:a16="http://schemas.microsoft.com/office/drawing/2014/main" id="{00000000-0008-0000-0100-0000B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5" name="Picture 3458" hidden="1">
          <a:extLst>
            <a:ext uri="{FF2B5EF4-FFF2-40B4-BE49-F238E27FC236}">
              <a16:creationId xmlns:a16="http://schemas.microsoft.com/office/drawing/2014/main" id="{00000000-0008-0000-0100-0000B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6" name="Picture 3393" hidden="1">
          <a:extLst>
            <a:ext uri="{FF2B5EF4-FFF2-40B4-BE49-F238E27FC236}">
              <a16:creationId xmlns:a16="http://schemas.microsoft.com/office/drawing/2014/main" id="{00000000-0008-0000-0100-0000B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7" name="Picture 3398" hidden="1">
          <a:extLst>
            <a:ext uri="{FF2B5EF4-FFF2-40B4-BE49-F238E27FC236}">
              <a16:creationId xmlns:a16="http://schemas.microsoft.com/office/drawing/2014/main" id="{00000000-0008-0000-0100-0000B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8" name="Picture 3793" hidden="1">
          <a:extLst>
            <a:ext uri="{FF2B5EF4-FFF2-40B4-BE49-F238E27FC236}">
              <a16:creationId xmlns:a16="http://schemas.microsoft.com/office/drawing/2014/main" id="{00000000-0008-0000-0100-0000B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79" name="Picture 3794" hidden="1">
          <a:extLst>
            <a:ext uri="{FF2B5EF4-FFF2-40B4-BE49-F238E27FC236}">
              <a16:creationId xmlns:a16="http://schemas.microsoft.com/office/drawing/2014/main" id="{00000000-0008-0000-0100-0000B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0" name="Picture 3795" hidden="1">
          <a:extLst>
            <a:ext uri="{FF2B5EF4-FFF2-40B4-BE49-F238E27FC236}">
              <a16:creationId xmlns:a16="http://schemas.microsoft.com/office/drawing/2014/main" id="{00000000-0008-0000-0100-0000C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1" name="Picture 3423" hidden="1">
          <a:extLst>
            <a:ext uri="{FF2B5EF4-FFF2-40B4-BE49-F238E27FC236}">
              <a16:creationId xmlns:a16="http://schemas.microsoft.com/office/drawing/2014/main" id="{00000000-0008-0000-0100-0000C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2" name="Picture 3428" hidden="1">
          <a:extLst>
            <a:ext uri="{FF2B5EF4-FFF2-40B4-BE49-F238E27FC236}">
              <a16:creationId xmlns:a16="http://schemas.microsoft.com/office/drawing/2014/main" id="{00000000-0008-0000-0100-0000C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3" name="Picture 3802" hidden="1">
          <a:extLst>
            <a:ext uri="{FF2B5EF4-FFF2-40B4-BE49-F238E27FC236}">
              <a16:creationId xmlns:a16="http://schemas.microsoft.com/office/drawing/2014/main" id="{00000000-0008-0000-0100-0000C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4" name="Picture 3803" hidden="1">
          <a:extLst>
            <a:ext uri="{FF2B5EF4-FFF2-40B4-BE49-F238E27FC236}">
              <a16:creationId xmlns:a16="http://schemas.microsoft.com/office/drawing/2014/main" id="{00000000-0008-0000-0100-0000C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5" name="Picture 3804" hidden="1">
          <a:extLst>
            <a:ext uri="{FF2B5EF4-FFF2-40B4-BE49-F238E27FC236}">
              <a16:creationId xmlns:a16="http://schemas.microsoft.com/office/drawing/2014/main" id="{00000000-0008-0000-0100-0000C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6" name="Picture 3463" hidden="1">
          <a:extLst>
            <a:ext uri="{FF2B5EF4-FFF2-40B4-BE49-F238E27FC236}">
              <a16:creationId xmlns:a16="http://schemas.microsoft.com/office/drawing/2014/main" id="{00000000-0008-0000-0100-0000C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7" name="Picture 3468" hidden="1">
          <a:extLst>
            <a:ext uri="{FF2B5EF4-FFF2-40B4-BE49-F238E27FC236}">
              <a16:creationId xmlns:a16="http://schemas.microsoft.com/office/drawing/2014/main" id="{00000000-0008-0000-0100-0000C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8" name="Picture 3814" hidden="1">
          <a:extLst>
            <a:ext uri="{FF2B5EF4-FFF2-40B4-BE49-F238E27FC236}">
              <a16:creationId xmlns:a16="http://schemas.microsoft.com/office/drawing/2014/main" id="{00000000-0008-0000-0100-0000C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89" name="Picture 3815" hidden="1">
          <a:extLst>
            <a:ext uri="{FF2B5EF4-FFF2-40B4-BE49-F238E27FC236}">
              <a16:creationId xmlns:a16="http://schemas.microsoft.com/office/drawing/2014/main" id="{00000000-0008-0000-0100-0000C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0" name="Picture 3816" hidden="1">
          <a:extLst>
            <a:ext uri="{FF2B5EF4-FFF2-40B4-BE49-F238E27FC236}">
              <a16:creationId xmlns:a16="http://schemas.microsoft.com/office/drawing/2014/main" id="{00000000-0008-0000-0100-0000C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1" name="Picture 3453" hidden="1">
          <a:extLst>
            <a:ext uri="{FF2B5EF4-FFF2-40B4-BE49-F238E27FC236}">
              <a16:creationId xmlns:a16="http://schemas.microsoft.com/office/drawing/2014/main" id="{00000000-0008-0000-0100-0000C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2" name="Picture 3458" hidden="1">
          <a:extLst>
            <a:ext uri="{FF2B5EF4-FFF2-40B4-BE49-F238E27FC236}">
              <a16:creationId xmlns:a16="http://schemas.microsoft.com/office/drawing/2014/main" id="{00000000-0008-0000-0100-0000C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3" name="Picture 3811" hidden="1">
          <a:extLst>
            <a:ext uri="{FF2B5EF4-FFF2-40B4-BE49-F238E27FC236}">
              <a16:creationId xmlns:a16="http://schemas.microsoft.com/office/drawing/2014/main" id="{00000000-0008-0000-0100-0000C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4" name="Picture 3812" hidden="1">
          <a:extLst>
            <a:ext uri="{FF2B5EF4-FFF2-40B4-BE49-F238E27FC236}">
              <a16:creationId xmlns:a16="http://schemas.microsoft.com/office/drawing/2014/main" id="{00000000-0008-0000-0100-0000C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5" name="Picture 3813" hidden="1">
          <a:extLst>
            <a:ext uri="{FF2B5EF4-FFF2-40B4-BE49-F238E27FC236}">
              <a16:creationId xmlns:a16="http://schemas.microsoft.com/office/drawing/2014/main" id="{00000000-0008-0000-0100-0000C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6" name="Picture 3453" hidden="1">
          <a:extLst>
            <a:ext uri="{FF2B5EF4-FFF2-40B4-BE49-F238E27FC236}">
              <a16:creationId xmlns:a16="http://schemas.microsoft.com/office/drawing/2014/main" id="{00000000-0008-0000-0100-0000D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7" name="Picture 3458" hidden="1">
          <a:extLst>
            <a:ext uri="{FF2B5EF4-FFF2-40B4-BE49-F238E27FC236}">
              <a16:creationId xmlns:a16="http://schemas.microsoft.com/office/drawing/2014/main" id="{00000000-0008-0000-0100-0000D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8" name="Picture 3811" hidden="1">
          <a:extLst>
            <a:ext uri="{FF2B5EF4-FFF2-40B4-BE49-F238E27FC236}">
              <a16:creationId xmlns:a16="http://schemas.microsoft.com/office/drawing/2014/main" id="{00000000-0008-0000-0100-0000D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099" name="Picture 3812" hidden="1">
          <a:extLst>
            <a:ext uri="{FF2B5EF4-FFF2-40B4-BE49-F238E27FC236}">
              <a16:creationId xmlns:a16="http://schemas.microsoft.com/office/drawing/2014/main" id="{00000000-0008-0000-0100-0000D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0" name="Picture 3813" hidden="1">
          <a:extLst>
            <a:ext uri="{FF2B5EF4-FFF2-40B4-BE49-F238E27FC236}">
              <a16:creationId xmlns:a16="http://schemas.microsoft.com/office/drawing/2014/main" id="{00000000-0008-0000-0100-0000D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1" name="Picture 3453" hidden="1">
          <a:extLst>
            <a:ext uri="{FF2B5EF4-FFF2-40B4-BE49-F238E27FC236}">
              <a16:creationId xmlns:a16="http://schemas.microsoft.com/office/drawing/2014/main" id="{00000000-0008-0000-0100-0000D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2" name="Picture 3458" hidden="1">
          <a:extLst>
            <a:ext uri="{FF2B5EF4-FFF2-40B4-BE49-F238E27FC236}">
              <a16:creationId xmlns:a16="http://schemas.microsoft.com/office/drawing/2014/main" id="{00000000-0008-0000-0100-0000D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3" name="Picture 3811" hidden="1">
          <a:extLst>
            <a:ext uri="{FF2B5EF4-FFF2-40B4-BE49-F238E27FC236}">
              <a16:creationId xmlns:a16="http://schemas.microsoft.com/office/drawing/2014/main" id="{00000000-0008-0000-0100-0000D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4" name="Picture 3812" hidden="1">
          <a:extLst>
            <a:ext uri="{FF2B5EF4-FFF2-40B4-BE49-F238E27FC236}">
              <a16:creationId xmlns:a16="http://schemas.microsoft.com/office/drawing/2014/main" id="{00000000-0008-0000-0100-0000D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5" name="Picture 3813" hidden="1">
          <a:extLst>
            <a:ext uri="{FF2B5EF4-FFF2-40B4-BE49-F238E27FC236}">
              <a16:creationId xmlns:a16="http://schemas.microsoft.com/office/drawing/2014/main" id="{00000000-0008-0000-0100-0000D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6" name="Picture 3453" hidden="1">
          <a:extLst>
            <a:ext uri="{FF2B5EF4-FFF2-40B4-BE49-F238E27FC236}">
              <a16:creationId xmlns:a16="http://schemas.microsoft.com/office/drawing/2014/main" id="{00000000-0008-0000-0100-0000D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7" name="Picture 3458" hidden="1">
          <a:extLst>
            <a:ext uri="{FF2B5EF4-FFF2-40B4-BE49-F238E27FC236}">
              <a16:creationId xmlns:a16="http://schemas.microsoft.com/office/drawing/2014/main" id="{00000000-0008-0000-0100-0000D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8" name="Picture 3811" hidden="1">
          <a:extLst>
            <a:ext uri="{FF2B5EF4-FFF2-40B4-BE49-F238E27FC236}">
              <a16:creationId xmlns:a16="http://schemas.microsoft.com/office/drawing/2014/main" id="{00000000-0008-0000-0100-0000D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09" name="Picture 3812" hidden="1">
          <a:extLst>
            <a:ext uri="{FF2B5EF4-FFF2-40B4-BE49-F238E27FC236}">
              <a16:creationId xmlns:a16="http://schemas.microsoft.com/office/drawing/2014/main" id="{00000000-0008-0000-0100-0000D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0" name="Picture 3813" hidden="1">
          <a:extLst>
            <a:ext uri="{FF2B5EF4-FFF2-40B4-BE49-F238E27FC236}">
              <a16:creationId xmlns:a16="http://schemas.microsoft.com/office/drawing/2014/main" id="{00000000-0008-0000-0100-0000D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1" name="Picture 3453" hidden="1">
          <a:extLst>
            <a:ext uri="{FF2B5EF4-FFF2-40B4-BE49-F238E27FC236}">
              <a16:creationId xmlns:a16="http://schemas.microsoft.com/office/drawing/2014/main" id="{00000000-0008-0000-0100-0000D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2" name="Picture 3458" hidden="1">
          <a:extLst>
            <a:ext uri="{FF2B5EF4-FFF2-40B4-BE49-F238E27FC236}">
              <a16:creationId xmlns:a16="http://schemas.microsoft.com/office/drawing/2014/main" id="{00000000-0008-0000-0100-0000E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3" name="Picture 3811" hidden="1">
          <a:extLst>
            <a:ext uri="{FF2B5EF4-FFF2-40B4-BE49-F238E27FC236}">
              <a16:creationId xmlns:a16="http://schemas.microsoft.com/office/drawing/2014/main" id="{00000000-0008-0000-0100-0000E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4" name="Picture 3812" hidden="1">
          <a:extLst>
            <a:ext uri="{FF2B5EF4-FFF2-40B4-BE49-F238E27FC236}">
              <a16:creationId xmlns:a16="http://schemas.microsoft.com/office/drawing/2014/main" id="{00000000-0008-0000-0100-0000E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5" name="Picture 3813" hidden="1">
          <a:extLst>
            <a:ext uri="{FF2B5EF4-FFF2-40B4-BE49-F238E27FC236}">
              <a16:creationId xmlns:a16="http://schemas.microsoft.com/office/drawing/2014/main" id="{00000000-0008-0000-0100-0000E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6" name="Picture 3383" hidden="1">
          <a:extLst>
            <a:ext uri="{FF2B5EF4-FFF2-40B4-BE49-F238E27FC236}">
              <a16:creationId xmlns:a16="http://schemas.microsoft.com/office/drawing/2014/main" id="{00000000-0008-0000-0100-0000E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7" name="Picture 3388" hidden="1">
          <a:extLst>
            <a:ext uri="{FF2B5EF4-FFF2-40B4-BE49-F238E27FC236}">
              <a16:creationId xmlns:a16="http://schemas.microsoft.com/office/drawing/2014/main" id="{00000000-0008-0000-0100-0000E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8" name="Picture 3790" hidden="1">
          <a:extLst>
            <a:ext uri="{FF2B5EF4-FFF2-40B4-BE49-F238E27FC236}">
              <a16:creationId xmlns:a16="http://schemas.microsoft.com/office/drawing/2014/main" id="{00000000-0008-0000-0100-0000E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19" name="Picture 3791" hidden="1">
          <a:extLst>
            <a:ext uri="{FF2B5EF4-FFF2-40B4-BE49-F238E27FC236}">
              <a16:creationId xmlns:a16="http://schemas.microsoft.com/office/drawing/2014/main" id="{00000000-0008-0000-0100-0000E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0" name="Picture 3393" hidden="1">
          <a:extLst>
            <a:ext uri="{FF2B5EF4-FFF2-40B4-BE49-F238E27FC236}">
              <a16:creationId xmlns:a16="http://schemas.microsoft.com/office/drawing/2014/main" id="{00000000-0008-0000-0100-0000E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1" name="Picture 3398" hidden="1">
          <a:extLst>
            <a:ext uri="{FF2B5EF4-FFF2-40B4-BE49-F238E27FC236}">
              <a16:creationId xmlns:a16="http://schemas.microsoft.com/office/drawing/2014/main" id="{00000000-0008-0000-0100-0000E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2" name="Picture 3793" hidden="1">
          <a:extLst>
            <a:ext uri="{FF2B5EF4-FFF2-40B4-BE49-F238E27FC236}">
              <a16:creationId xmlns:a16="http://schemas.microsoft.com/office/drawing/2014/main" id="{00000000-0008-0000-0100-0000E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3" name="Picture 3794" hidden="1">
          <a:extLst>
            <a:ext uri="{FF2B5EF4-FFF2-40B4-BE49-F238E27FC236}">
              <a16:creationId xmlns:a16="http://schemas.microsoft.com/office/drawing/2014/main" id="{00000000-0008-0000-0100-0000E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4" name="Picture 3795" hidden="1">
          <a:extLst>
            <a:ext uri="{FF2B5EF4-FFF2-40B4-BE49-F238E27FC236}">
              <a16:creationId xmlns:a16="http://schemas.microsoft.com/office/drawing/2014/main" id="{00000000-0008-0000-0100-0000E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5" name="Picture 3423" hidden="1">
          <a:extLst>
            <a:ext uri="{FF2B5EF4-FFF2-40B4-BE49-F238E27FC236}">
              <a16:creationId xmlns:a16="http://schemas.microsoft.com/office/drawing/2014/main" id="{00000000-0008-0000-0100-0000E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6" name="Picture 3428" hidden="1">
          <a:extLst>
            <a:ext uri="{FF2B5EF4-FFF2-40B4-BE49-F238E27FC236}">
              <a16:creationId xmlns:a16="http://schemas.microsoft.com/office/drawing/2014/main" id="{00000000-0008-0000-0100-0000E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7" name="Picture 3802" hidden="1">
          <a:extLst>
            <a:ext uri="{FF2B5EF4-FFF2-40B4-BE49-F238E27FC236}">
              <a16:creationId xmlns:a16="http://schemas.microsoft.com/office/drawing/2014/main" id="{00000000-0008-0000-0100-0000E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8" name="Picture 3803" hidden="1">
          <a:extLst>
            <a:ext uri="{FF2B5EF4-FFF2-40B4-BE49-F238E27FC236}">
              <a16:creationId xmlns:a16="http://schemas.microsoft.com/office/drawing/2014/main" id="{00000000-0008-0000-0100-0000F0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29" name="Picture 3804" hidden="1">
          <a:extLst>
            <a:ext uri="{FF2B5EF4-FFF2-40B4-BE49-F238E27FC236}">
              <a16:creationId xmlns:a16="http://schemas.microsoft.com/office/drawing/2014/main" id="{00000000-0008-0000-0100-0000F1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0" name="Picture 3393" hidden="1">
          <a:extLst>
            <a:ext uri="{FF2B5EF4-FFF2-40B4-BE49-F238E27FC236}">
              <a16:creationId xmlns:a16="http://schemas.microsoft.com/office/drawing/2014/main" id="{00000000-0008-0000-0100-0000F2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1" name="Picture 3398" hidden="1">
          <a:extLst>
            <a:ext uri="{FF2B5EF4-FFF2-40B4-BE49-F238E27FC236}">
              <a16:creationId xmlns:a16="http://schemas.microsoft.com/office/drawing/2014/main" id="{00000000-0008-0000-0100-0000F3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2" name="Picture 3793" hidden="1">
          <a:extLst>
            <a:ext uri="{FF2B5EF4-FFF2-40B4-BE49-F238E27FC236}">
              <a16:creationId xmlns:a16="http://schemas.microsoft.com/office/drawing/2014/main" id="{00000000-0008-0000-0100-0000F4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3" name="Picture 3794" hidden="1">
          <a:extLst>
            <a:ext uri="{FF2B5EF4-FFF2-40B4-BE49-F238E27FC236}">
              <a16:creationId xmlns:a16="http://schemas.microsoft.com/office/drawing/2014/main" id="{00000000-0008-0000-0100-0000F5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4" name="Picture 3795" hidden="1">
          <a:extLst>
            <a:ext uri="{FF2B5EF4-FFF2-40B4-BE49-F238E27FC236}">
              <a16:creationId xmlns:a16="http://schemas.microsoft.com/office/drawing/2014/main" id="{00000000-0008-0000-0100-0000F6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5" name="Picture 3423" hidden="1">
          <a:extLst>
            <a:ext uri="{FF2B5EF4-FFF2-40B4-BE49-F238E27FC236}">
              <a16:creationId xmlns:a16="http://schemas.microsoft.com/office/drawing/2014/main" id="{00000000-0008-0000-0100-0000F7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6" name="Picture 3428" hidden="1">
          <a:extLst>
            <a:ext uri="{FF2B5EF4-FFF2-40B4-BE49-F238E27FC236}">
              <a16:creationId xmlns:a16="http://schemas.microsoft.com/office/drawing/2014/main" id="{00000000-0008-0000-0100-0000F8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7" name="Picture 3802" hidden="1">
          <a:extLst>
            <a:ext uri="{FF2B5EF4-FFF2-40B4-BE49-F238E27FC236}">
              <a16:creationId xmlns:a16="http://schemas.microsoft.com/office/drawing/2014/main" id="{00000000-0008-0000-0100-0000F9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8" name="Picture 3803" hidden="1">
          <a:extLst>
            <a:ext uri="{FF2B5EF4-FFF2-40B4-BE49-F238E27FC236}">
              <a16:creationId xmlns:a16="http://schemas.microsoft.com/office/drawing/2014/main" id="{00000000-0008-0000-0100-0000FA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39" name="Picture 3804" hidden="1">
          <a:extLst>
            <a:ext uri="{FF2B5EF4-FFF2-40B4-BE49-F238E27FC236}">
              <a16:creationId xmlns:a16="http://schemas.microsoft.com/office/drawing/2014/main" id="{00000000-0008-0000-0100-0000FB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0" name="Picture 3463" hidden="1">
          <a:extLst>
            <a:ext uri="{FF2B5EF4-FFF2-40B4-BE49-F238E27FC236}">
              <a16:creationId xmlns:a16="http://schemas.microsoft.com/office/drawing/2014/main" id="{00000000-0008-0000-0100-0000FC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1" name="Picture 3468" hidden="1">
          <a:extLst>
            <a:ext uri="{FF2B5EF4-FFF2-40B4-BE49-F238E27FC236}">
              <a16:creationId xmlns:a16="http://schemas.microsoft.com/office/drawing/2014/main" id="{00000000-0008-0000-0100-0000FD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2" name="Picture 3814" hidden="1">
          <a:extLst>
            <a:ext uri="{FF2B5EF4-FFF2-40B4-BE49-F238E27FC236}">
              <a16:creationId xmlns:a16="http://schemas.microsoft.com/office/drawing/2014/main" id="{00000000-0008-0000-0100-0000FE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3" name="Picture 3815" hidden="1">
          <a:extLst>
            <a:ext uri="{FF2B5EF4-FFF2-40B4-BE49-F238E27FC236}">
              <a16:creationId xmlns:a16="http://schemas.microsoft.com/office/drawing/2014/main" id="{00000000-0008-0000-0100-0000FF0B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4" name="Picture 3816" hidden="1">
          <a:extLst>
            <a:ext uri="{FF2B5EF4-FFF2-40B4-BE49-F238E27FC236}">
              <a16:creationId xmlns:a16="http://schemas.microsoft.com/office/drawing/2014/main" id="{00000000-0008-0000-0100-00000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5" name="Picture 3453" hidden="1">
          <a:extLst>
            <a:ext uri="{FF2B5EF4-FFF2-40B4-BE49-F238E27FC236}">
              <a16:creationId xmlns:a16="http://schemas.microsoft.com/office/drawing/2014/main" id="{00000000-0008-0000-0100-00000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6" name="Picture 3458" hidden="1">
          <a:extLst>
            <a:ext uri="{FF2B5EF4-FFF2-40B4-BE49-F238E27FC236}">
              <a16:creationId xmlns:a16="http://schemas.microsoft.com/office/drawing/2014/main" id="{00000000-0008-0000-0100-00000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7" name="Picture 3811" hidden="1">
          <a:extLst>
            <a:ext uri="{FF2B5EF4-FFF2-40B4-BE49-F238E27FC236}">
              <a16:creationId xmlns:a16="http://schemas.microsoft.com/office/drawing/2014/main" id="{00000000-0008-0000-0100-00000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8" name="Picture 3812" hidden="1">
          <a:extLst>
            <a:ext uri="{FF2B5EF4-FFF2-40B4-BE49-F238E27FC236}">
              <a16:creationId xmlns:a16="http://schemas.microsoft.com/office/drawing/2014/main" id="{00000000-0008-0000-0100-00000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49" name="Picture 3813" hidden="1">
          <a:extLst>
            <a:ext uri="{FF2B5EF4-FFF2-40B4-BE49-F238E27FC236}">
              <a16:creationId xmlns:a16="http://schemas.microsoft.com/office/drawing/2014/main" id="{00000000-0008-0000-0100-00000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0" name="Picture 3453" hidden="1">
          <a:extLst>
            <a:ext uri="{FF2B5EF4-FFF2-40B4-BE49-F238E27FC236}">
              <a16:creationId xmlns:a16="http://schemas.microsoft.com/office/drawing/2014/main" id="{00000000-0008-0000-0100-00000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1" name="Picture 3458" hidden="1">
          <a:extLst>
            <a:ext uri="{FF2B5EF4-FFF2-40B4-BE49-F238E27FC236}">
              <a16:creationId xmlns:a16="http://schemas.microsoft.com/office/drawing/2014/main" id="{00000000-0008-0000-0100-00000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2" name="Picture 3811" hidden="1">
          <a:extLst>
            <a:ext uri="{FF2B5EF4-FFF2-40B4-BE49-F238E27FC236}">
              <a16:creationId xmlns:a16="http://schemas.microsoft.com/office/drawing/2014/main" id="{00000000-0008-0000-0100-00000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3" name="Picture 3812" hidden="1">
          <a:extLst>
            <a:ext uri="{FF2B5EF4-FFF2-40B4-BE49-F238E27FC236}">
              <a16:creationId xmlns:a16="http://schemas.microsoft.com/office/drawing/2014/main" id="{00000000-0008-0000-0100-00000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4" name="Picture 3813" hidden="1">
          <a:extLst>
            <a:ext uri="{FF2B5EF4-FFF2-40B4-BE49-F238E27FC236}">
              <a16:creationId xmlns:a16="http://schemas.microsoft.com/office/drawing/2014/main" id="{00000000-0008-0000-0100-00000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5" name="Picture 3453" hidden="1">
          <a:extLst>
            <a:ext uri="{FF2B5EF4-FFF2-40B4-BE49-F238E27FC236}">
              <a16:creationId xmlns:a16="http://schemas.microsoft.com/office/drawing/2014/main" id="{00000000-0008-0000-0100-00000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6" name="Picture 3458" hidden="1">
          <a:extLst>
            <a:ext uri="{FF2B5EF4-FFF2-40B4-BE49-F238E27FC236}">
              <a16:creationId xmlns:a16="http://schemas.microsoft.com/office/drawing/2014/main" id="{00000000-0008-0000-0100-00000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7" name="Picture 3811" hidden="1">
          <a:extLst>
            <a:ext uri="{FF2B5EF4-FFF2-40B4-BE49-F238E27FC236}">
              <a16:creationId xmlns:a16="http://schemas.microsoft.com/office/drawing/2014/main" id="{00000000-0008-0000-0100-00000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8" name="Picture 3812" hidden="1">
          <a:extLst>
            <a:ext uri="{FF2B5EF4-FFF2-40B4-BE49-F238E27FC236}">
              <a16:creationId xmlns:a16="http://schemas.microsoft.com/office/drawing/2014/main" id="{00000000-0008-0000-0100-00000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59" name="Picture 3813" hidden="1">
          <a:extLst>
            <a:ext uri="{FF2B5EF4-FFF2-40B4-BE49-F238E27FC236}">
              <a16:creationId xmlns:a16="http://schemas.microsoft.com/office/drawing/2014/main" id="{00000000-0008-0000-0100-00000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0" name="Picture 3453" hidden="1">
          <a:extLst>
            <a:ext uri="{FF2B5EF4-FFF2-40B4-BE49-F238E27FC236}">
              <a16:creationId xmlns:a16="http://schemas.microsoft.com/office/drawing/2014/main" id="{00000000-0008-0000-0100-00001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1" name="Picture 3458" hidden="1">
          <a:extLst>
            <a:ext uri="{FF2B5EF4-FFF2-40B4-BE49-F238E27FC236}">
              <a16:creationId xmlns:a16="http://schemas.microsoft.com/office/drawing/2014/main" id="{00000000-0008-0000-0100-00001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2" name="Picture 3811" hidden="1">
          <a:extLst>
            <a:ext uri="{FF2B5EF4-FFF2-40B4-BE49-F238E27FC236}">
              <a16:creationId xmlns:a16="http://schemas.microsoft.com/office/drawing/2014/main" id="{00000000-0008-0000-0100-00001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3" name="Picture 3453" hidden="1">
          <a:extLst>
            <a:ext uri="{FF2B5EF4-FFF2-40B4-BE49-F238E27FC236}">
              <a16:creationId xmlns:a16="http://schemas.microsoft.com/office/drawing/2014/main" id="{00000000-0008-0000-0100-00001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4" name="Picture 3458" hidden="1">
          <a:extLst>
            <a:ext uri="{FF2B5EF4-FFF2-40B4-BE49-F238E27FC236}">
              <a16:creationId xmlns:a16="http://schemas.microsoft.com/office/drawing/2014/main" id="{00000000-0008-0000-0100-00001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5" name="Picture 3811" hidden="1">
          <a:extLst>
            <a:ext uri="{FF2B5EF4-FFF2-40B4-BE49-F238E27FC236}">
              <a16:creationId xmlns:a16="http://schemas.microsoft.com/office/drawing/2014/main" id="{00000000-0008-0000-0100-00001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6" name="Picture 3812" hidden="1">
          <a:extLst>
            <a:ext uri="{FF2B5EF4-FFF2-40B4-BE49-F238E27FC236}">
              <a16:creationId xmlns:a16="http://schemas.microsoft.com/office/drawing/2014/main" id="{00000000-0008-0000-0100-00001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167" name="Picture 3813" hidden="1">
          <a:extLst>
            <a:ext uri="{FF2B5EF4-FFF2-40B4-BE49-F238E27FC236}">
              <a16:creationId xmlns:a16="http://schemas.microsoft.com/office/drawing/2014/main" id="{00000000-0008-0000-0100-00001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68" name="Picture 3393" hidden="1">
          <a:extLst>
            <a:ext uri="{FF2B5EF4-FFF2-40B4-BE49-F238E27FC236}">
              <a16:creationId xmlns:a16="http://schemas.microsoft.com/office/drawing/2014/main" id="{00000000-0008-0000-0100-00001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69" name="Picture 3398" hidden="1">
          <a:extLst>
            <a:ext uri="{FF2B5EF4-FFF2-40B4-BE49-F238E27FC236}">
              <a16:creationId xmlns:a16="http://schemas.microsoft.com/office/drawing/2014/main" id="{00000000-0008-0000-0100-00001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0" name="Picture 3793" hidden="1">
          <a:extLst>
            <a:ext uri="{FF2B5EF4-FFF2-40B4-BE49-F238E27FC236}">
              <a16:creationId xmlns:a16="http://schemas.microsoft.com/office/drawing/2014/main" id="{00000000-0008-0000-0100-00001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1" name="Picture 3794" hidden="1">
          <a:extLst>
            <a:ext uri="{FF2B5EF4-FFF2-40B4-BE49-F238E27FC236}">
              <a16:creationId xmlns:a16="http://schemas.microsoft.com/office/drawing/2014/main" id="{00000000-0008-0000-0100-00001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2" name="Picture 3795" hidden="1">
          <a:extLst>
            <a:ext uri="{FF2B5EF4-FFF2-40B4-BE49-F238E27FC236}">
              <a16:creationId xmlns:a16="http://schemas.microsoft.com/office/drawing/2014/main" id="{00000000-0008-0000-0100-00001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3" name="Picture 3423" hidden="1">
          <a:extLst>
            <a:ext uri="{FF2B5EF4-FFF2-40B4-BE49-F238E27FC236}">
              <a16:creationId xmlns:a16="http://schemas.microsoft.com/office/drawing/2014/main" id="{00000000-0008-0000-0100-00001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4" name="Picture 3428" hidden="1">
          <a:extLst>
            <a:ext uri="{FF2B5EF4-FFF2-40B4-BE49-F238E27FC236}">
              <a16:creationId xmlns:a16="http://schemas.microsoft.com/office/drawing/2014/main" id="{00000000-0008-0000-0100-00001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5" name="Picture 3802" hidden="1">
          <a:extLst>
            <a:ext uri="{FF2B5EF4-FFF2-40B4-BE49-F238E27FC236}">
              <a16:creationId xmlns:a16="http://schemas.microsoft.com/office/drawing/2014/main" id="{00000000-0008-0000-0100-00001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6" name="Picture 3803" hidden="1">
          <a:extLst>
            <a:ext uri="{FF2B5EF4-FFF2-40B4-BE49-F238E27FC236}">
              <a16:creationId xmlns:a16="http://schemas.microsoft.com/office/drawing/2014/main" id="{00000000-0008-0000-0100-00002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7" name="Picture 3804" hidden="1">
          <a:extLst>
            <a:ext uri="{FF2B5EF4-FFF2-40B4-BE49-F238E27FC236}">
              <a16:creationId xmlns:a16="http://schemas.microsoft.com/office/drawing/2014/main" id="{00000000-0008-0000-0100-00002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8" name="Picture 3463" hidden="1">
          <a:extLst>
            <a:ext uri="{FF2B5EF4-FFF2-40B4-BE49-F238E27FC236}">
              <a16:creationId xmlns:a16="http://schemas.microsoft.com/office/drawing/2014/main" id="{00000000-0008-0000-0100-00002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79" name="Picture 3468" hidden="1">
          <a:extLst>
            <a:ext uri="{FF2B5EF4-FFF2-40B4-BE49-F238E27FC236}">
              <a16:creationId xmlns:a16="http://schemas.microsoft.com/office/drawing/2014/main" id="{00000000-0008-0000-0100-00002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0" name="Picture 3814" hidden="1">
          <a:extLst>
            <a:ext uri="{FF2B5EF4-FFF2-40B4-BE49-F238E27FC236}">
              <a16:creationId xmlns:a16="http://schemas.microsoft.com/office/drawing/2014/main" id="{00000000-0008-0000-0100-00002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1" name="Picture 3815" hidden="1">
          <a:extLst>
            <a:ext uri="{FF2B5EF4-FFF2-40B4-BE49-F238E27FC236}">
              <a16:creationId xmlns:a16="http://schemas.microsoft.com/office/drawing/2014/main" id="{00000000-0008-0000-0100-00002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2" name="Picture 3812" hidden="1">
          <a:extLst>
            <a:ext uri="{FF2B5EF4-FFF2-40B4-BE49-F238E27FC236}">
              <a16:creationId xmlns:a16="http://schemas.microsoft.com/office/drawing/2014/main" id="{00000000-0008-0000-0100-00002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3" name="Picture 3813" hidden="1">
          <a:extLst>
            <a:ext uri="{FF2B5EF4-FFF2-40B4-BE49-F238E27FC236}">
              <a16:creationId xmlns:a16="http://schemas.microsoft.com/office/drawing/2014/main" id="{00000000-0008-0000-0100-00002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4" name="Picture 3453" hidden="1">
          <a:extLst>
            <a:ext uri="{FF2B5EF4-FFF2-40B4-BE49-F238E27FC236}">
              <a16:creationId xmlns:a16="http://schemas.microsoft.com/office/drawing/2014/main" id="{00000000-0008-0000-0100-00002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5" name="Picture 3458" hidden="1">
          <a:extLst>
            <a:ext uri="{FF2B5EF4-FFF2-40B4-BE49-F238E27FC236}">
              <a16:creationId xmlns:a16="http://schemas.microsoft.com/office/drawing/2014/main" id="{00000000-0008-0000-0100-00002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6" name="Picture 3811" hidden="1">
          <a:extLst>
            <a:ext uri="{FF2B5EF4-FFF2-40B4-BE49-F238E27FC236}">
              <a16:creationId xmlns:a16="http://schemas.microsoft.com/office/drawing/2014/main" id="{00000000-0008-0000-0100-00002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7" name="Picture 3812" hidden="1">
          <a:extLst>
            <a:ext uri="{FF2B5EF4-FFF2-40B4-BE49-F238E27FC236}">
              <a16:creationId xmlns:a16="http://schemas.microsoft.com/office/drawing/2014/main" id="{00000000-0008-0000-0100-00002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8" name="Picture 3813" hidden="1">
          <a:extLst>
            <a:ext uri="{FF2B5EF4-FFF2-40B4-BE49-F238E27FC236}">
              <a16:creationId xmlns:a16="http://schemas.microsoft.com/office/drawing/2014/main" id="{00000000-0008-0000-0100-00002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89" name="Picture 3453" hidden="1">
          <a:extLst>
            <a:ext uri="{FF2B5EF4-FFF2-40B4-BE49-F238E27FC236}">
              <a16:creationId xmlns:a16="http://schemas.microsoft.com/office/drawing/2014/main" id="{00000000-0008-0000-0100-00002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0" name="Picture 3458" hidden="1">
          <a:extLst>
            <a:ext uri="{FF2B5EF4-FFF2-40B4-BE49-F238E27FC236}">
              <a16:creationId xmlns:a16="http://schemas.microsoft.com/office/drawing/2014/main" id="{00000000-0008-0000-0100-00002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1" name="Picture 3811" hidden="1">
          <a:extLst>
            <a:ext uri="{FF2B5EF4-FFF2-40B4-BE49-F238E27FC236}">
              <a16:creationId xmlns:a16="http://schemas.microsoft.com/office/drawing/2014/main" id="{00000000-0008-0000-0100-00002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2" name="Picture 3812" hidden="1">
          <a:extLst>
            <a:ext uri="{FF2B5EF4-FFF2-40B4-BE49-F238E27FC236}">
              <a16:creationId xmlns:a16="http://schemas.microsoft.com/office/drawing/2014/main" id="{00000000-0008-0000-0100-00003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3" name="Picture 3813" hidden="1">
          <a:extLst>
            <a:ext uri="{FF2B5EF4-FFF2-40B4-BE49-F238E27FC236}">
              <a16:creationId xmlns:a16="http://schemas.microsoft.com/office/drawing/2014/main" id="{00000000-0008-0000-0100-00003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4" name="Picture 3453" hidden="1">
          <a:extLst>
            <a:ext uri="{FF2B5EF4-FFF2-40B4-BE49-F238E27FC236}">
              <a16:creationId xmlns:a16="http://schemas.microsoft.com/office/drawing/2014/main" id="{00000000-0008-0000-0100-00003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5" name="Picture 3458" hidden="1">
          <a:extLst>
            <a:ext uri="{FF2B5EF4-FFF2-40B4-BE49-F238E27FC236}">
              <a16:creationId xmlns:a16="http://schemas.microsoft.com/office/drawing/2014/main" id="{00000000-0008-0000-0100-00003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6" name="Picture 3811" hidden="1">
          <a:extLst>
            <a:ext uri="{FF2B5EF4-FFF2-40B4-BE49-F238E27FC236}">
              <a16:creationId xmlns:a16="http://schemas.microsoft.com/office/drawing/2014/main" id="{00000000-0008-0000-0100-00003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7" name="Picture 3812" hidden="1">
          <a:extLst>
            <a:ext uri="{FF2B5EF4-FFF2-40B4-BE49-F238E27FC236}">
              <a16:creationId xmlns:a16="http://schemas.microsoft.com/office/drawing/2014/main" id="{00000000-0008-0000-0100-00003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8" name="Picture 3813" hidden="1">
          <a:extLst>
            <a:ext uri="{FF2B5EF4-FFF2-40B4-BE49-F238E27FC236}">
              <a16:creationId xmlns:a16="http://schemas.microsoft.com/office/drawing/2014/main" id="{00000000-0008-0000-0100-00003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199" name="Picture 3453" hidden="1">
          <a:extLst>
            <a:ext uri="{FF2B5EF4-FFF2-40B4-BE49-F238E27FC236}">
              <a16:creationId xmlns:a16="http://schemas.microsoft.com/office/drawing/2014/main" id="{00000000-0008-0000-0100-00003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00" name="Picture 3458" hidden="1">
          <a:extLst>
            <a:ext uri="{FF2B5EF4-FFF2-40B4-BE49-F238E27FC236}">
              <a16:creationId xmlns:a16="http://schemas.microsoft.com/office/drawing/2014/main" id="{00000000-0008-0000-0100-00003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01" name="Picture 3811" hidden="1">
          <a:extLst>
            <a:ext uri="{FF2B5EF4-FFF2-40B4-BE49-F238E27FC236}">
              <a16:creationId xmlns:a16="http://schemas.microsoft.com/office/drawing/2014/main" id="{00000000-0008-0000-0100-00003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2" name="Picture 3393" hidden="1">
          <a:extLst>
            <a:ext uri="{FF2B5EF4-FFF2-40B4-BE49-F238E27FC236}">
              <a16:creationId xmlns:a16="http://schemas.microsoft.com/office/drawing/2014/main" id="{00000000-0008-0000-0100-00003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3" name="Picture 3398" hidden="1">
          <a:extLst>
            <a:ext uri="{FF2B5EF4-FFF2-40B4-BE49-F238E27FC236}">
              <a16:creationId xmlns:a16="http://schemas.microsoft.com/office/drawing/2014/main" id="{00000000-0008-0000-0100-00003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4" name="Picture 3793" hidden="1">
          <a:extLst>
            <a:ext uri="{FF2B5EF4-FFF2-40B4-BE49-F238E27FC236}">
              <a16:creationId xmlns:a16="http://schemas.microsoft.com/office/drawing/2014/main" id="{00000000-0008-0000-0100-00003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5" name="Picture 3794" hidden="1">
          <a:extLst>
            <a:ext uri="{FF2B5EF4-FFF2-40B4-BE49-F238E27FC236}">
              <a16:creationId xmlns:a16="http://schemas.microsoft.com/office/drawing/2014/main" id="{00000000-0008-0000-0100-00003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6" name="Picture 3795" hidden="1">
          <a:extLst>
            <a:ext uri="{FF2B5EF4-FFF2-40B4-BE49-F238E27FC236}">
              <a16:creationId xmlns:a16="http://schemas.microsoft.com/office/drawing/2014/main" id="{00000000-0008-0000-0100-00003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7" name="Picture 3423" hidden="1">
          <a:extLst>
            <a:ext uri="{FF2B5EF4-FFF2-40B4-BE49-F238E27FC236}">
              <a16:creationId xmlns:a16="http://schemas.microsoft.com/office/drawing/2014/main" id="{00000000-0008-0000-0100-00003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8" name="Picture 3428" hidden="1">
          <a:extLst>
            <a:ext uri="{FF2B5EF4-FFF2-40B4-BE49-F238E27FC236}">
              <a16:creationId xmlns:a16="http://schemas.microsoft.com/office/drawing/2014/main" id="{00000000-0008-0000-0100-00004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09" name="Picture 3803" hidden="1">
          <a:extLst>
            <a:ext uri="{FF2B5EF4-FFF2-40B4-BE49-F238E27FC236}">
              <a16:creationId xmlns:a16="http://schemas.microsoft.com/office/drawing/2014/main" id="{00000000-0008-0000-0100-00004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0" name="Picture 3463" hidden="1">
          <a:extLst>
            <a:ext uri="{FF2B5EF4-FFF2-40B4-BE49-F238E27FC236}">
              <a16:creationId xmlns:a16="http://schemas.microsoft.com/office/drawing/2014/main" id="{00000000-0008-0000-0100-00004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1" name="Picture 3468" hidden="1">
          <a:extLst>
            <a:ext uri="{FF2B5EF4-FFF2-40B4-BE49-F238E27FC236}">
              <a16:creationId xmlns:a16="http://schemas.microsoft.com/office/drawing/2014/main" id="{00000000-0008-0000-0100-00004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2" name="Picture 3814" hidden="1">
          <a:extLst>
            <a:ext uri="{FF2B5EF4-FFF2-40B4-BE49-F238E27FC236}">
              <a16:creationId xmlns:a16="http://schemas.microsoft.com/office/drawing/2014/main" id="{00000000-0008-0000-0100-00004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3" name="Picture 3815" hidden="1">
          <a:extLst>
            <a:ext uri="{FF2B5EF4-FFF2-40B4-BE49-F238E27FC236}">
              <a16:creationId xmlns:a16="http://schemas.microsoft.com/office/drawing/2014/main" id="{00000000-0008-0000-0100-00004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4" name="Picture 3816" hidden="1">
          <a:extLst>
            <a:ext uri="{FF2B5EF4-FFF2-40B4-BE49-F238E27FC236}">
              <a16:creationId xmlns:a16="http://schemas.microsoft.com/office/drawing/2014/main" id="{00000000-0008-0000-0100-00004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5" name="Picture 3453" hidden="1">
          <a:extLst>
            <a:ext uri="{FF2B5EF4-FFF2-40B4-BE49-F238E27FC236}">
              <a16:creationId xmlns:a16="http://schemas.microsoft.com/office/drawing/2014/main" id="{00000000-0008-0000-0100-00004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6" name="Picture 3458" hidden="1">
          <a:extLst>
            <a:ext uri="{FF2B5EF4-FFF2-40B4-BE49-F238E27FC236}">
              <a16:creationId xmlns:a16="http://schemas.microsoft.com/office/drawing/2014/main" id="{00000000-0008-0000-0100-00004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7" name="Picture 3811" hidden="1">
          <a:extLst>
            <a:ext uri="{FF2B5EF4-FFF2-40B4-BE49-F238E27FC236}">
              <a16:creationId xmlns:a16="http://schemas.microsoft.com/office/drawing/2014/main" id="{00000000-0008-0000-0100-00004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8" name="Picture 3812" hidden="1">
          <a:extLst>
            <a:ext uri="{FF2B5EF4-FFF2-40B4-BE49-F238E27FC236}">
              <a16:creationId xmlns:a16="http://schemas.microsoft.com/office/drawing/2014/main" id="{00000000-0008-0000-0100-00004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19" name="Picture 3813" hidden="1">
          <a:extLst>
            <a:ext uri="{FF2B5EF4-FFF2-40B4-BE49-F238E27FC236}">
              <a16:creationId xmlns:a16="http://schemas.microsoft.com/office/drawing/2014/main" id="{00000000-0008-0000-0100-00004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0" name="Picture 3453" hidden="1">
          <a:extLst>
            <a:ext uri="{FF2B5EF4-FFF2-40B4-BE49-F238E27FC236}">
              <a16:creationId xmlns:a16="http://schemas.microsoft.com/office/drawing/2014/main" id="{00000000-0008-0000-0100-00004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1" name="Picture 3458" hidden="1">
          <a:extLst>
            <a:ext uri="{FF2B5EF4-FFF2-40B4-BE49-F238E27FC236}">
              <a16:creationId xmlns:a16="http://schemas.microsoft.com/office/drawing/2014/main" id="{00000000-0008-0000-0100-00004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2" name="Picture 3811" hidden="1">
          <a:extLst>
            <a:ext uri="{FF2B5EF4-FFF2-40B4-BE49-F238E27FC236}">
              <a16:creationId xmlns:a16="http://schemas.microsoft.com/office/drawing/2014/main" id="{00000000-0008-0000-0100-00004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3" name="Picture 3812" hidden="1">
          <a:extLst>
            <a:ext uri="{FF2B5EF4-FFF2-40B4-BE49-F238E27FC236}">
              <a16:creationId xmlns:a16="http://schemas.microsoft.com/office/drawing/2014/main" id="{00000000-0008-0000-0100-00004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4" name="Picture 3813" hidden="1">
          <a:extLst>
            <a:ext uri="{FF2B5EF4-FFF2-40B4-BE49-F238E27FC236}">
              <a16:creationId xmlns:a16="http://schemas.microsoft.com/office/drawing/2014/main" id="{00000000-0008-0000-0100-00005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5" name="Picture 3453" hidden="1">
          <a:extLst>
            <a:ext uri="{FF2B5EF4-FFF2-40B4-BE49-F238E27FC236}">
              <a16:creationId xmlns:a16="http://schemas.microsoft.com/office/drawing/2014/main" id="{00000000-0008-0000-0100-00005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6" name="Picture 3458" hidden="1">
          <a:extLst>
            <a:ext uri="{FF2B5EF4-FFF2-40B4-BE49-F238E27FC236}">
              <a16:creationId xmlns:a16="http://schemas.microsoft.com/office/drawing/2014/main" id="{00000000-0008-0000-0100-00005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7" name="Picture 3811" hidden="1">
          <a:extLst>
            <a:ext uri="{FF2B5EF4-FFF2-40B4-BE49-F238E27FC236}">
              <a16:creationId xmlns:a16="http://schemas.microsoft.com/office/drawing/2014/main" id="{00000000-0008-0000-0100-00005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8" name="Picture 3812" hidden="1">
          <a:extLst>
            <a:ext uri="{FF2B5EF4-FFF2-40B4-BE49-F238E27FC236}">
              <a16:creationId xmlns:a16="http://schemas.microsoft.com/office/drawing/2014/main" id="{00000000-0008-0000-0100-00005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29" name="Picture 3813" hidden="1">
          <a:extLst>
            <a:ext uri="{FF2B5EF4-FFF2-40B4-BE49-F238E27FC236}">
              <a16:creationId xmlns:a16="http://schemas.microsoft.com/office/drawing/2014/main" id="{00000000-0008-0000-0100-00005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0" name="Picture 3453" hidden="1">
          <a:extLst>
            <a:ext uri="{FF2B5EF4-FFF2-40B4-BE49-F238E27FC236}">
              <a16:creationId xmlns:a16="http://schemas.microsoft.com/office/drawing/2014/main" id="{00000000-0008-0000-0100-00005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1" name="Picture 3458" hidden="1">
          <a:extLst>
            <a:ext uri="{FF2B5EF4-FFF2-40B4-BE49-F238E27FC236}">
              <a16:creationId xmlns:a16="http://schemas.microsoft.com/office/drawing/2014/main" id="{00000000-0008-0000-0100-00005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2" name="Picture 3811" hidden="1">
          <a:extLst>
            <a:ext uri="{FF2B5EF4-FFF2-40B4-BE49-F238E27FC236}">
              <a16:creationId xmlns:a16="http://schemas.microsoft.com/office/drawing/2014/main" id="{00000000-0008-0000-0100-00005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3" name="Picture 3812" hidden="1">
          <a:extLst>
            <a:ext uri="{FF2B5EF4-FFF2-40B4-BE49-F238E27FC236}">
              <a16:creationId xmlns:a16="http://schemas.microsoft.com/office/drawing/2014/main" id="{00000000-0008-0000-0100-00005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4" name="Picture 3813" hidden="1">
          <a:extLst>
            <a:ext uri="{FF2B5EF4-FFF2-40B4-BE49-F238E27FC236}">
              <a16:creationId xmlns:a16="http://schemas.microsoft.com/office/drawing/2014/main" id="{00000000-0008-0000-0100-00005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5" name="Picture 3453" hidden="1">
          <a:extLst>
            <a:ext uri="{FF2B5EF4-FFF2-40B4-BE49-F238E27FC236}">
              <a16:creationId xmlns:a16="http://schemas.microsoft.com/office/drawing/2014/main" id="{00000000-0008-0000-0100-00005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6" name="Picture 3458" hidden="1">
          <a:extLst>
            <a:ext uri="{FF2B5EF4-FFF2-40B4-BE49-F238E27FC236}">
              <a16:creationId xmlns:a16="http://schemas.microsoft.com/office/drawing/2014/main" id="{00000000-0008-0000-0100-00005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7" name="Picture 3811" hidden="1">
          <a:extLst>
            <a:ext uri="{FF2B5EF4-FFF2-40B4-BE49-F238E27FC236}">
              <a16:creationId xmlns:a16="http://schemas.microsoft.com/office/drawing/2014/main" id="{00000000-0008-0000-0100-00005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8" name="Picture 3812" hidden="1">
          <a:extLst>
            <a:ext uri="{FF2B5EF4-FFF2-40B4-BE49-F238E27FC236}">
              <a16:creationId xmlns:a16="http://schemas.microsoft.com/office/drawing/2014/main" id="{00000000-0008-0000-0100-00005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39" name="Picture 3813" hidden="1">
          <a:extLst>
            <a:ext uri="{FF2B5EF4-FFF2-40B4-BE49-F238E27FC236}">
              <a16:creationId xmlns:a16="http://schemas.microsoft.com/office/drawing/2014/main" id="{00000000-0008-0000-0100-00005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40" name="Picture 3383" hidden="1">
          <a:extLst>
            <a:ext uri="{FF2B5EF4-FFF2-40B4-BE49-F238E27FC236}">
              <a16:creationId xmlns:a16="http://schemas.microsoft.com/office/drawing/2014/main" id="{00000000-0008-0000-0100-00006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41" name="Picture 3388" hidden="1">
          <a:extLst>
            <a:ext uri="{FF2B5EF4-FFF2-40B4-BE49-F238E27FC236}">
              <a16:creationId xmlns:a16="http://schemas.microsoft.com/office/drawing/2014/main" id="{00000000-0008-0000-0100-00006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42" name="Picture 3790" hidden="1">
          <a:extLst>
            <a:ext uri="{FF2B5EF4-FFF2-40B4-BE49-F238E27FC236}">
              <a16:creationId xmlns:a16="http://schemas.microsoft.com/office/drawing/2014/main" id="{00000000-0008-0000-0100-00006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243" name="Picture 3791" hidden="1">
          <a:extLst>
            <a:ext uri="{FF2B5EF4-FFF2-40B4-BE49-F238E27FC236}">
              <a16:creationId xmlns:a16="http://schemas.microsoft.com/office/drawing/2014/main" id="{00000000-0008-0000-0100-00006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44" name="Picture 3393" hidden="1">
          <a:extLst>
            <a:ext uri="{FF2B5EF4-FFF2-40B4-BE49-F238E27FC236}">
              <a16:creationId xmlns:a16="http://schemas.microsoft.com/office/drawing/2014/main" id="{00000000-0008-0000-0100-00006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45" name="Picture 3398" hidden="1">
          <a:extLst>
            <a:ext uri="{FF2B5EF4-FFF2-40B4-BE49-F238E27FC236}">
              <a16:creationId xmlns:a16="http://schemas.microsoft.com/office/drawing/2014/main" id="{00000000-0008-0000-0100-00006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46" name="Picture 3793" hidden="1">
          <a:extLst>
            <a:ext uri="{FF2B5EF4-FFF2-40B4-BE49-F238E27FC236}">
              <a16:creationId xmlns:a16="http://schemas.microsoft.com/office/drawing/2014/main" id="{00000000-0008-0000-0100-00006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47" name="Picture 3794" hidden="1">
          <a:extLst>
            <a:ext uri="{FF2B5EF4-FFF2-40B4-BE49-F238E27FC236}">
              <a16:creationId xmlns:a16="http://schemas.microsoft.com/office/drawing/2014/main" id="{00000000-0008-0000-0100-00006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48" name="Picture 3795" hidden="1">
          <a:extLst>
            <a:ext uri="{FF2B5EF4-FFF2-40B4-BE49-F238E27FC236}">
              <a16:creationId xmlns:a16="http://schemas.microsoft.com/office/drawing/2014/main" id="{00000000-0008-0000-0100-00006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49" name="Picture 3423" hidden="1">
          <a:extLst>
            <a:ext uri="{FF2B5EF4-FFF2-40B4-BE49-F238E27FC236}">
              <a16:creationId xmlns:a16="http://schemas.microsoft.com/office/drawing/2014/main" id="{00000000-0008-0000-0100-00006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0" name="Picture 3428" hidden="1">
          <a:extLst>
            <a:ext uri="{FF2B5EF4-FFF2-40B4-BE49-F238E27FC236}">
              <a16:creationId xmlns:a16="http://schemas.microsoft.com/office/drawing/2014/main" id="{00000000-0008-0000-0100-00006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1" name="Picture 3802" hidden="1">
          <a:extLst>
            <a:ext uri="{FF2B5EF4-FFF2-40B4-BE49-F238E27FC236}">
              <a16:creationId xmlns:a16="http://schemas.microsoft.com/office/drawing/2014/main" id="{00000000-0008-0000-0100-00006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2" name="Picture 3803" hidden="1">
          <a:extLst>
            <a:ext uri="{FF2B5EF4-FFF2-40B4-BE49-F238E27FC236}">
              <a16:creationId xmlns:a16="http://schemas.microsoft.com/office/drawing/2014/main" id="{00000000-0008-0000-0100-00006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3" name="Picture 3804" hidden="1">
          <a:extLst>
            <a:ext uri="{FF2B5EF4-FFF2-40B4-BE49-F238E27FC236}">
              <a16:creationId xmlns:a16="http://schemas.microsoft.com/office/drawing/2014/main" id="{00000000-0008-0000-0100-00006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4" name="Picture 3463" hidden="1">
          <a:extLst>
            <a:ext uri="{FF2B5EF4-FFF2-40B4-BE49-F238E27FC236}">
              <a16:creationId xmlns:a16="http://schemas.microsoft.com/office/drawing/2014/main" id="{00000000-0008-0000-0100-00006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5" name="Picture 3468" hidden="1">
          <a:extLst>
            <a:ext uri="{FF2B5EF4-FFF2-40B4-BE49-F238E27FC236}">
              <a16:creationId xmlns:a16="http://schemas.microsoft.com/office/drawing/2014/main" id="{00000000-0008-0000-0100-00006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6" name="Picture 3814" hidden="1">
          <a:extLst>
            <a:ext uri="{FF2B5EF4-FFF2-40B4-BE49-F238E27FC236}">
              <a16:creationId xmlns:a16="http://schemas.microsoft.com/office/drawing/2014/main" id="{00000000-0008-0000-0100-00007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7" name="Picture 3815" hidden="1">
          <a:extLst>
            <a:ext uri="{FF2B5EF4-FFF2-40B4-BE49-F238E27FC236}">
              <a16:creationId xmlns:a16="http://schemas.microsoft.com/office/drawing/2014/main" id="{00000000-0008-0000-0100-00007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8" name="Picture 3816" hidden="1">
          <a:extLst>
            <a:ext uri="{FF2B5EF4-FFF2-40B4-BE49-F238E27FC236}">
              <a16:creationId xmlns:a16="http://schemas.microsoft.com/office/drawing/2014/main" id="{00000000-0008-0000-0100-00007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59" name="Picture 3453" hidden="1">
          <a:extLst>
            <a:ext uri="{FF2B5EF4-FFF2-40B4-BE49-F238E27FC236}">
              <a16:creationId xmlns:a16="http://schemas.microsoft.com/office/drawing/2014/main" id="{00000000-0008-0000-0100-00007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0" name="Picture 3458" hidden="1">
          <a:extLst>
            <a:ext uri="{FF2B5EF4-FFF2-40B4-BE49-F238E27FC236}">
              <a16:creationId xmlns:a16="http://schemas.microsoft.com/office/drawing/2014/main" id="{00000000-0008-0000-0100-00007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1" name="Picture 3811" hidden="1">
          <a:extLst>
            <a:ext uri="{FF2B5EF4-FFF2-40B4-BE49-F238E27FC236}">
              <a16:creationId xmlns:a16="http://schemas.microsoft.com/office/drawing/2014/main" id="{00000000-0008-0000-0100-00007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2" name="Picture 3812" hidden="1">
          <a:extLst>
            <a:ext uri="{FF2B5EF4-FFF2-40B4-BE49-F238E27FC236}">
              <a16:creationId xmlns:a16="http://schemas.microsoft.com/office/drawing/2014/main" id="{00000000-0008-0000-0100-00007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3" name="Picture 3813" hidden="1">
          <a:extLst>
            <a:ext uri="{FF2B5EF4-FFF2-40B4-BE49-F238E27FC236}">
              <a16:creationId xmlns:a16="http://schemas.microsoft.com/office/drawing/2014/main" id="{00000000-0008-0000-0100-00007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4" name="Picture 3453" hidden="1">
          <a:extLst>
            <a:ext uri="{FF2B5EF4-FFF2-40B4-BE49-F238E27FC236}">
              <a16:creationId xmlns:a16="http://schemas.microsoft.com/office/drawing/2014/main" id="{00000000-0008-0000-0100-00007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5" name="Picture 3458" hidden="1">
          <a:extLst>
            <a:ext uri="{FF2B5EF4-FFF2-40B4-BE49-F238E27FC236}">
              <a16:creationId xmlns:a16="http://schemas.microsoft.com/office/drawing/2014/main" id="{00000000-0008-0000-0100-00007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6" name="Picture 3811" hidden="1">
          <a:extLst>
            <a:ext uri="{FF2B5EF4-FFF2-40B4-BE49-F238E27FC236}">
              <a16:creationId xmlns:a16="http://schemas.microsoft.com/office/drawing/2014/main" id="{00000000-0008-0000-0100-00007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7" name="Picture 3812" hidden="1">
          <a:extLst>
            <a:ext uri="{FF2B5EF4-FFF2-40B4-BE49-F238E27FC236}">
              <a16:creationId xmlns:a16="http://schemas.microsoft.com/office/drawing/2014/main" id="{00000000-0008-0000-0100-00007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8" name="Picture 3813" hidden="1">
          <a:extLst>
            <a:ext uri="{FF2B5EF4-FFF2-40B4-BE49-F238E27FC236}">
              <a16:creationId xmlns:a16="http://schemas.microsoft.com/office/drawing/2014/main" id="{00000000-0008-0000-0100-00007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69" name="Picture 3453" hidden="1">
          <a:extLst>
            <a:ext uri="{FF2B5EF4-FFF2-40B4-BE49-F238E27FC236}">
              <a16:creationId xmlns:a16="http://schemas.microsoft.com/office/drawing/2014/main" id="{00000000-0008-0000-0100-00007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0" name="Picture 3458" hidden="1">
          <a:extLst>
            <a:ext uri="{FF2B5EF4-FFF2-40B4-BE49-F238E27FC236}">
              <a16:creationId xmlns:a16="http://schemas.microsoft.com/office/drawing/2014/main" id="{00000000-0008-0000-0100-00007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1" name="Picture 3811" hidden="1">
          <a:extLst>
            <a:ext uri="{FF2B5EF4-FFF2-40B4-BE49-F238E27FC236}">
              <a16:creationId xmlns:a16="http://schemas.microsoft.com/office/drawing/2014/main" id="{00000000-0008-0000-0100-00007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2" name="Picture 3812" hidden="1">
          <a:extLst>
            <a:ext uri="{FF2B5EF4-FFF2-40B4-BE49-F238E27FC236}">
              <a16:creationId xmlns:a16="http://schemas.microsoft.com/office/drawing/2014/main" id="{00000000-0008-0000-0100-00008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3" name="Picture 3813" hidden="1">
          <a:extLst>
            <a:ext uri="{FF2B5EF4-FFF2-40B4-BE49-F238E27FC236}">
              <a16:creationId xmlns:a16="http://schemas.microsoft.com/office/drawing/2014/main" id="{00000000-0008-0000-0100-00008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4" name="Picture 3453" hidden="1">
          <a:extLst>
            <a:ext uri="{FF2B5EF4-FFF2-40B4-BE49-F238E27FC236}">
              <a16:creationId xmlns:a16="http://schemas.microsoft.com/office/drawing/2014/main" id="{00000000-0008-0000-0100-00008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5" name="Picture 3458" hidden="1">
          <a:extLst>
            <a:ext uri="{FF2B5EF4-FFF2-40B4-BE49-F238E27FC236}">
              <a16:creationId xmlns:a16="http://schemas.microsoft.com/office/drawing/2014/main" id="{00000000-0008-0000-0100-00008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6" name="Picture 3811" hidden="1">
          <a:extLst>
            <a:ext uri="{FF2B5EF4-FFF2-40B4-BE49-F238E27FC236}">
              <a16:creationId xmlns:a16="http://schemas.microsoft.com/office/drawing/2014/main" id="{00000000-0008-0000-0100-00008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7" name="Picture 3812" hidden="1">
          <a:extLst>
            <a:ext uri="{FF2B5EF4-FFF2-40B4-BE49-F238E27FC236}">
              <a16:creationId xmlns:a16="http://schemas.microsoft.com/office/drawing/2014/main" id="{00000000-0008-0000-0100-00008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8" name="Picture 3813" hidden="1">
          <a:extLst>
            <a:ext uri="{FF2B5EF4-FFF2-40B4-BE49-F238E27FC236}">
              <a16:creationId xmlns:a16="http://schemas.microsoft.com/office/drawing/2014/main" id="{00000000-0008-0000-0100-00008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79" name="Picture 3453" hidden="1">
          <a:extLst>
            <a:ext uri="{FF2B5EF4-FFF2-40B4-BE49-F238E27FC236}">
              <a16:creationId xmlns:a16="http://schemas.microsoft.com/office/drawing/2014/main" id="{00000000-0008-0000-0100-00008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80" name="Picture 3458" hidden="1">
          <a:extLst>
            <a:ext uri="{FF2B5EF4-FFF2-40B4-BE49-F238E27FC236}">
              <a16:creationId xmlns:a16="http://schemas.microsoft.com/office/drawing/2014/main" id="{00000000-0008-0000-0100-00008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281" name="Picture 3811" hidden="1">
          <a:extLst>
            <a:ext uri="{FF2B5EF4-FFF2-40B4-BE49-F238E27FC236}">
              <a16:creationId xmlns:a16="http://schemas.microsoft.com/office/drawing/2014/main" id="{00000000-0008-0000-0100-00008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82" name="Picture 3393" hidden="1">
          <a:extLst>
            <a:ext uri="{FF2B5EF4-FFF2-40B4-BE49-F238E27FC236}">
              <a16:creationId xmlns:a16="http://schemas.microsoft.com/office/drawing/2014/main" id="{00000000-0008-0000-0100-00008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83" name="Picture 3398" hidden="1">
          <a:extLst>
            <a:ext uri="{FF2B5EF4-FFF2-40B4-BE49-F238E27FC236}">
              <a16:creationId xmlns:a16="http://schemas.microsoft.com/office/drawing/2014/main" id="{00000000-0008-0000-0100-00008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84" name="Picture 3793" hidden="1">
          <a:extLst>
            <a:ext uri="{FF2B5EF4-FFF2-40B4-BE49-F238E27FC236}">
              <a16:creationId xmlns:a16="http://schemas.microsoft.com/office/drawing/2014/main" id="{00000000-0008-0000-0100-00008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85" name="Picture 3794" hidden="1">
          <a:extLst>
            <a:ext uri="{FF2B5EF4-FFF2-40B4-BE49-F238E27FC236}">
              <a16:creationId xmlns:a16="http://schemas.microsoft.com/office/drawing/2014/main" id="{00000000-0008-0000-0100-00008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86" name="Picture 3795" hidden="1">
          <a:extLst>
            <a:ext uri="{FF2B5EF4-FFF2-40B4-BE49-F238E27FC236}">
              <a16:creationId xmlns:a16="http://schemas.microsoft.com/office/drawing/2014/main" id="{00000000-0008-0000-0100-00008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87" name="Picture 3423" hidden="1">
          <a:extLst>
            <a:ext uri="{FF2B5EF4-FFF2-40B4-BE49-F238E27FC236}">
              <a16:creationId xmlns:a16="http://schemas.microsoft.com/office/drawing/2014/main" id="{00000000-0008-0000-0100-00008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88" name="Picture 3428" hidden="1">
          <a:extLst>
            <a:ext uri="{FF2B5EF4-FFF2-40B4-BE49-F238E27FC236}">
              <a16:creationId xmlns:a16="http://schemas.microsoft.com/office/drawing/2014/main" id="{00000000-0008-0000-0100-00009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89" name="Picture 3802" hidden="1">
          <a:extLst>
            <a:ext uri="{FF2B5EF4-FFF2-40B4-BE49-F238E27FC236}">
              <a16:creationId xmlns:a16="http://schemas.microsoft.com/office/drawing/2014/main" id="{00000000-0008-0000-0100-00009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0" name="Picture 3803" hidden="1">
          <a:extLst>
            <a:ext uri="{FF2B5EF4-FFF2-40B4-BE49-F238E27FC236}">
              <a16:creationId xmlns:a16="http://schemas.microsoft.com/office/drawing/2014/main" id="{00000000-0008-0000-0100-00009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1" name="Picture 3804" hidden="1">
          <a:extLst>
            <a:ext uri="{FF2B5EF4-FFF2-40B4-BE49-F238E27FC236}">
              <a16:creationId xmlns:a16="http://schemas.microsoft.com/office/drawing/2014/main" id="{00000000-0008-0000-0100-00009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2" name="Picture 3463" hidden="1">
          <a:extLst>
            <a:ext uri="{FF2B5EF4-FFF2-40B4-BE49-F238E27FC236}">
              <a16:creationId xmlns:a16="http://schemas.microsoft.com/office/drawing/2014/main" id="{00000000-0008-0000-0100-00009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3" name="Picture 3468" hidden="1">
          <a:extLst>
            <a:ext uri="{FF2B5EF4-FFF2-40B4-BE49-F238E27FC236}">
              <a16:creationId xmlns:a16="http://schemas.microsoft.com/office/drawing/2014/main" id="{00000000-0008-0000-0100-00009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4" name="Picture 3814" hidden="1">
          <a:extLst>
            <a:ext uri="{FF2B5EF4-FFF2-40B4-BE49-F238E27FC236}">
              <a16:creationId xmlns:a16="http://schemas.microsoft.com/office/drawing/2014/main" id="{00000000-0008-0000-0100-00009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5" name="Picture 3815" hidden="1">
          <a:extLst>
            <a:ext uri="{FF2B5EF4-FFF2-40B4-BE49-F238E27FC236}">
              <a16:creationId xmlns:a16="http://schemas.microsoft.com/office/drawing/2014/main" id="{00000000-0008-0000-0100-00009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6" name="Picture 3816" hidden="1">
          <a:extLst>
            <a:ext uri="{FF2B5EF4-FFF2-40B4-BE49-F238E27FC236}">
              <a16:creationId xmlns:a16="http://schemas.microsoft.com/office/drawing/2014/main" id="{00000000-0008-0000-0100-00009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7" name="Picture 3453" hidden="1">
          <a:extLst>
            <a:ext uri="{FF2B5EF4-FFF2-40B4-BE49-F238E27FC236}">
              <a16:creationId xmlns:a16="http://schemas.microsoft.com/office/drawing/2014/main" id="{00000000-0008-0000-0100-00009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8" name="Picture 3458" hidden="1">
          <a:extLst>
            <a:ext uri="{FF2B5EF4-FFF2-40B4-BE49-F238E27FC236}">
              <a16:creationId xmlns:a16="http://schemas.microsoft.com/office/drawing/2014/main" id="{00000000-0008-0000-0100-00009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299" name="Picture 3811" hidden="1">
          <a:extLst>
            <a:ext uri="{FF2B5EF4-FFF2-40B4-BE49-F238E27FC236}">
              <a16:creationId xmlns:a16="http://schemas.microsoft.com/office/drawing/2014/main" id="{00000000-0008-0000-0100-00009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0" name="Picture 3812" hidden="1">
          <a:extLst>
            <a:ext uri="{FF2B5EF4-FFF2-40B4-BE49-F238E27FC236}">
              <a16:creationId xmlns:a16="http://schemas.microsoft.com/office/drawing/2014/main" id="{00000000-0008-0000-0100-00009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1" name="Picture 3813" hidden="1">
          <a:extLst>
            <a:ext uri="{FF2B5EF4-FFF2-40B4-BE49-F238E27FC236}">
              <a16:creationId xmlns:a16="http://schemas.microsoft.com/office/drawing/2014/main" id="{00000000-0008-0000-0100-00009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2" name="Picture 3453" hidden="1">
          <a:extLst>
            <a:ext uri="{FF2B5EF4-FFF2-40B4-BE49-F238E27FC236}">
              <a16:creationId xmlns:a16="http://schemas.microsoft.com/office/drawing/2014/main" id="{00000000-0008-0000-0100-00009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3" name="Picture 3458" hidden="1">
          <a:extLst>
            <a:ext uri="{FF2B5EF4-FFF2-40B4-BE49-F238E27FC236}">
              <a16:creationId xmlns:a16="http://schemas.microsoft.com/office/drawing/2014/main" id="{00000000-0008-0000-0100-00009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4" name="Picture 3393" hidden="1">
          <a:extLst>
            <a:ext uri="{FF2B5EF4-FFF2-40B4-BE49-F238E27FC236}">
              <a16:creationId xmlns:a16="http://schemas.microsoft.com/office/drawing/2014/main" id="{00000000-0008-0000-0100-0000A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5" name="Picture 3398" hidden="1">
          <a:extLst>
            <a:ext uri="{FF2B5EF4-FFF2-40B4-BE49-F238E27FC236}">
              <a16:creationId xmlns:a16="http://schemas.microsoft.com/office/drawing/2014/main" id="{00000000-0008-0000-0100-0000A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6" name="Picture 3793" hidden="1">
          <a:extLst>
            <a:ext uri="{FF2B5EF4-FFF2-40B4-BE49-F238E27FC236}">
              <a16:creationId xmlns:a16="http://schemas.microsoft.com/office/drawing/2014/main" id="{00000000-0008-0000-0100-0000A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7" name="Picture 3794" hidden="1">
          <a:extLst>
            <a:ext uri="{FF2B5EF4-FFF2-40B4-BE49-F238E27FC236}">
              <a16:creationId xmlns:a16="http://schemas.microsoft.com/office/drawing/2014/main" id="{00000000-0008-0000-0100-0000A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8" name="Picture 3795" hidden="1">
          <a:extLst>
            <a:ext uri="{FF2B5EF4-FFF2-40B4-BE49-F238E27FC236}">
              <a16:creationId xmlns:a16="http://schemas.microsoft.com/office/drawing/2014/main" id="{00000000-0008-0000-0100-0000A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09" name="Picture 3423" hidden="1">
          <a:extLst>
            <a:ext uri="{FF2B5EF4-FFF2-40B4-BE49-F238E27FC236}">
              <a16:creationId xmlns:a16="http://schemas.microsoft.com/office/drawing/2014/main" id="{00000000-0008-0000-0100-0000A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0" name="Picture 3428" hidden="1">
          <a:extLst>
            <a:ext uri="{FF2B5EF4-FFF2-40B4-BE49-F238E27FC236}">
              <a16:creationId xmlns:a16="http://schemas.microsoft.com/office/drawing/2014/main" id="{00000000-0008-0000-0100-0000A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1" name="Picture 3802" hidden="1">
          <a:extLst>
            <a:ext uri="{FF2B5EF4-FFF2-40B4-BE49-F238E27FC236}">
              <a16:creationId xmlns:a16="http://schemas.microsoft.com/office/drawing/2014/main" id="{00000000-0008-0000-0100-0000A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2" name="Picture 3803" hidden="1">
          <a:extLst>
            <a:ext uri="{FF2B5EF4-FFF2-40B4-BE49-F238E27FC236}">
              <a16:creationId xmlns:a16="http://schemas.microsoft.com/office/drawing/2014/main" id="{00000000-0008-0000-0100-0000A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3" name="Picture 3804" hidden="1">
          <a:extLst>
            <a:ext uri="{FF2B5EF4-FFF2-40B4-BE49-F238E27FC236}">
              <a16:creationId xmlns:a16="http://schemas.microsoft.com/office/drawing/2014/main" id="{00000000-0008-0000-0100-0000A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4" name="Picture 3463" hidden="1">
          <a:extLst>
            <a:ext uri="{FF2B5EF4-FFF2-40B4-BE49-F238E27FC236}">
              <a16:creationId xmlns:a16="http://schemas.microsoft.com/office/drawing/2014/main" id="{00000000-0008-0000-0100-0000A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5" name="Picture 3468" hidden="1">
          <a:extLst>
            <a:ext uri="{FF2B5EF4-FFF2-40B4-BE49-F238E27FC236}">
              <a16:creationId xmlns:a16="http://schemas.microsoft.com/office/drawing/2014/main" id="{00000000-0008-0000-0100-0000A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6" name="Picture 3814" hidden="1">
          <a:extLst>
            <a:ext uri="{FF2B5EF4-FFF2-40B4-BE49-F238E27FC236}">
              <a16:creationId xmlns:a16="http://schemas.microsoft.com/office/drawing/2014/main" id="{00000000-0008-0000-0100-0000A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7" name="Picture 3815" hidden="1">
          <a:extLst>
            <a:ext uri="{FF2B5EF4-FFF2-40B4-BE49-F238E27FC236}">
              <a16:creationId xmlns:a16="http://schemas.microsoft.com/office/drawing/2014/main" id="{00000000-0008-0000-0100-0000A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8" name="Picture 3453" hidden="1">
          <a:extLst>
            <a:ext uri="{FF2B5EF4-FFF2-40B4-BE49-F238E27FC236}">
              <a16:creationId xmlns:a16="http://schemas.microsoft.com/office/drawing/2014/main" id="{00000000-0008-0000-0100-0000A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19" name="Picture 3458" hidden="1">
          <a:extLst>
            <a:ext uri="{FF2B5EF4-FFF2-40B4-BE49-F238E27FC236}">
              <a16:creationId xmlns:a16="http://schemas.microsoft.com/office/drawing/2014/main" id="{00000000-0008-0000-0100-0000A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0" name="Picture 3811" hidden="1">
          <a:extLst>
            <a:ext uri="{FF2B5EF4-FFF2-40B4-BE49-F238E27FC236}">
              <a16:creationId xmlns:a16="http://schemas.microsoft.com/office/drawing/2014/main" id="{00000000-0008-0000-0100-0000B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1" name="Picture 3812" hidden="1">
          <a:extLst>
            <a:ext uri="{FF2B5EF4-FFF2-40B4-BE49-F238E27FC236}">
              <a16:creationId xmlns:a16="http://schemas.microsoft.com/office/drawing/2014/main" id="{00000000-0008-0000-0100-0000B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2" name="Picture 3813" hidden="1">
          <a:extLst>
            <a:ext uri="{FF2B5EF4-FFF2-40B4-BE49-F238E27FC236}">
              <a16:creationId xmlns:a16="http://schemas.microsoft.com/office/drawing/2014/main" id="{00000000-0008-0000-0100-0000B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3" name="Picture 3453" hidden="1">
          <a:extLst>
            <a:ext uri="{FF2B5EF4-FFF2-40B4-BE49-F238E27FC236}">
              <a16:creationId xmlns:a16="http://schemas.microsoft.com/office/drawing/2014/main" id="{00000000-0008-0000-0100-0000B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4" name="Picture 3458" hidden="1">
          <a:extLst>
            <a:ext uri="{FF2B5EF4-FFF2-40B4-BE49-F238E27FC236}">
              <a16:creationId xmlns:a16="http://schemas.microsoft.com/office/drawing/2014/main" id="{00000000-0008-0000-0100-0000B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5" name="Picture 3811" hidden="1">
          <a:extLst>
            <a:ext uri="{FF2B5EF4-FFF2-40B4-BE49-F238E27FC236}">
              <a16:creationId xmlns:a16="http://schemas.microsoft.com/office/drawing/2014/main" id="{00000000-0008-0000-0100-0000B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6" name="Picture 3812" hidden="1">
          <a:extLst>
            <a:ext uri="{FF2B5EF4-FFF2-40B4-BE49-F238E27FC236}">
              <a16:creationId xmlns:a16="http://schemas.microsoft.com/office/drawing/2014/main" id="{00000000-0008-0000-0100-0000B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7" name="Picture 3813" hidden="1">
          <a:extLst>
            <a:ext uri="{FF2B5EF4-FFF2-40B4-BE49-F238E27FC236}">
              <a16:creationId xmlns:a16="http://schemas.microsoft.com/office/drawing/2014/main" id="{00000000-0008-0000-0100-0000B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8" name="Picture 3453" hidden="1">
          <a:extLst>
            <a:ext uri="{FF2B5EF4-FFF2-40B4-BE49-F238E27FC236}">
              <a16:creationId xmlns:a16="http://schemas.microsoft.com/office/drawing/2014/main" id="{00000000-0008-0000-0100-0000B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29" name="Picture 3458" hidden="1">
          <a:extLst>
            <a:ext uri="{FF2B5EF4-FFF2-40B4-BE49-F238E27FC236}">
              <a16:creationId xmlns:a16="http://schemas.microsoft.com/office/drawing/2014/main" id="{00000000-0008-0000-0100-0000B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0" name="Picture 3811" hidden="1">
          <a:extLst>
            <a:ext uri="{FF2B5EF4-FFF2-40B4-BE49-F238E27FC236}">
              <a16:creationId xmlns:a16="http://schemas.microsoft.com/office/drawing/2014/main" id="{00000000-0008-0000-0100-0000B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1" name="Picture 3812" hidden="1">
          <a:extLst>
            <a:ext uri="{FF2B5EF4-FFF2-40B4-BE49-F238E27FC236}">
              <a16:creationId xmlns:a16="http://schemas.microsoft.com/office/drawing/2014/main" id="{00000000-0008-0000-0100-0000B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2" name="Picture 3813" hidden="1">
          <a:extLst>
            <a:ext uri="{FF2B5EF4-FFF2-40B4-BE49-F238E27FC236}">
              <a16:creationId xmlns:a16="http://schemas.microsoft.com/office/drawing/2014/main" id="{00000000-0008-0000-0100-0000B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3" name="Picture 3453" hidden="1">
          <a:extLst>
            <a:ext uri="{FF2B5EF4-FFF2-40B4-BE49-F238E27FC236}">
              <a16:creationId xmlns:a16="http://schemas.microsoft.com/office/drawing/2014/main" id="{00000000-0008-0000-0100-0000B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4" name="Picture 3458" hidden="1">
          <a:extLst>
            <a:ext uri="{FF2B5EF4-FFF2-40B4-BE49-F238E27FC236}">
              <a16:creationId xmlns:a16="http://schemas.microsoft.com/office/drawing/2014/main" id="{00000000-0008-0000-0100-0000B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5" name="Picture 3811" hidden="1">
          <a:extLst>
            <a:ext uri="{FF2B5EF4-FFF2-40B4-BE49-F238E27FC236}">
              <a16:creationId xmlns:a16="http://schemas.microsoft.com/office/drawing/2014/main" id="{00000000-0008-0000-0100-0000B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6" name="Picture 3812" hidden="1">
          <a:extLst>
            <a:ext uri="{FF2B5EF4-FFF2-40B4-BE49-F238E27FC236}">
              <a16:creationId xmlns:a16="http://schemas.microsoft.com/office/drawing/2014/main" id="{00000000-0008-0000-0100-0000C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7" name="Picture 3813" hidden="1">
          <a:extLst>
            <a:ext uri="{FF2B5EF4-FFF2-40B4-BE49-F238E27FC236}">
              <a16:creationId xmlns:a16="http://schemas.microsoft.com/office/drawing/2014/main" id="{00000000-0008-0000-0100-0000C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8" name="Picture 3453" hidden="1">
          <a:extLst>
            <a:ext uri="{FF2B5EF4-FFF2-40B4-BE49-F238E27FC236}">
              <a16:creationId xmlns:a16="http://schemas.microsoft.com/office/drawing/2014/main" id="{00000000-0008-0000-0100-0000C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39" name="Picture 3458" hidden="1">
          <a:extLst>
            <a:ext uri="{FF2B5EF4-FFF2-40B4-BE49-F238E27FC236}">
              <a16:creationId xmlns:a16="http://schemas.microsoft.com/office/drawing/2014/main" id="{00000000-0008-0000-0100-0000C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0" name="Picture 3811" hidden="1">
          <a:extLst>
            <a:ext uri="{FF2B5EF4-FFF2-40B4-BE49-F238E27FC236}">
              <a16:creationId xmlns:a16="http://schemas.microsoft.com/office/drawing/2014/main" id="{00000000-0008-0000-0100-0000C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1" name="Picture 3812" hidden="1">
          <a:extLst>
            <a:ext uri="{FF2B5EF4-FFF2-40B4-BE49-F238E27FC236}">
              <a16:creationId xmlns:a16="http://schemas.microsoft.com/office/drawing/2014/main" id="{00000000-0008-0000-0100-0000C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2" name="Picture 3813" hidden="1">
          <a:extLst>
            <a:ext uri="{FF2B5EF4-FFF2-40B4-BE49-F238E27FC236}">
              <a16:creationId xmlns:a16="http://schemas.microsoft.com/office/drawing/2014/main" id="{00000000-0008-0000-0100-0000C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3" name="Picture 3383" hidden="1">
          <a:extLst>
            <a:ext uri="{FF2B5EF4-FFF2-40B4-BE49-F238E27FC236}">
              <a16:creationId xmlns:a16="http://schemas.microsoft.com/office/drawing/2014/main" id="{00000000-0008-0000-0100-0000C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4" name="Picture 3388" hidden="1">
          <a:extLst>
            <a:ext uri="{FF2B5EF4-FFF2-40B4-BE49-F238E27FC236}">
              <a16:creationId xmlns:a16="http://schemas.microsoft.com/office/drawing/2014/main" id="{00000000-0008-0000-0100-0000C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5" name="Picture 3790" hidden="1">
          <a:extLst>
            <a:ext uri="{FF2B5EF4-FFF2-40B4-BE49-F238E27FC236}">
              <a16:creationId xmlns:a16="http://schemas.microsoft.com/office/drawing/2014/main" id="{00000000-0008-0000-0100-0000C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6" name="Picture 3791" hidden="1">
          <a:extLst>
            <a:ext uri="{FF2B5EF4-FFF2-40B4-BE49-F238E27FC236}">
              <a16:creationId xmlns:a16="http://schemas.microsoft.com/office/drawing/2014/main" id="{00000000-0008-0000-0100-0000C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7" name="Picture 3393" hidden="1">
          <a:extLst>
            <a:ext uri="{FF2B5EF4-FFF2-40B4-BE49-F238E27FC236}">
              <a16:creationId xmlns:a16="http://schemas.microsoft.com/office/drawing/2014/main" id="{00000000-0008-0000-0100-0000C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8" name="Picture 3398" hidden="1">
          <a:extLst>
            <a:ext uri="{FF2B5EF4-FFF2-40B4-BE49-F238E27FC236}">
              <a16:creationId xmlns:a16="http://schemas.microsoft.com/office/drawing/2014/main" id="{00000000-0008-0000-0100-0000C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49" name="Picture 3793" hidden="1">
          <a:extLst>
            <a:ext uri="{FF2B5EF4-FFF2-40B4-BE49-F238E27FC236}">
              <a16:creationId xmlns:a16="http://schemas.microsoft.com/office/drawing/2014/main" id="{00000000-0008-0000-0100-0000C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50" name="Picture 3794" hidden="1">
          <a:extLst>
            <a:ext uri="{FF2B5EF4-FFF2-40B4-BE49-F238E27FC236}">
              <a16:creationId xmlns:a16="http://schemas.microsoft.com/office/drawing/2014/main" id="{00000000-0008-0000-0100-0000C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51" name="Picture 3423" hidden="1">
          <a:extLst>
            <a:ext uri="{FF2B5EF4-FFF2-40B4-BE49-F238E27FC236}">
              <a16:creationId xmlns:a16="http://schemas.microsoft.com/office/drawing/2014/main" id="{00000000-0008-0000-0100-0000C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52" name="Picture 3428" hidden="1">
          <a:extLst>
            <a:ext uri="{FF2B5EF4-FFF2-40B4-BE49-F238E27FC236}">
              <a16:creationId xmlns:a16="http://schemas.microsoft.com/office/drawing/2014/main" id="{00000000-0008-0000-0100-0000D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53" name="Picture 3802" hidden="1">
          <a:extLst>
            <a:ext uri="{FF2B5EF4-FFF2-40B4-BE49-F238E27FC236}">
              <a16:creationId xmlns:a16="http://schemas.microsoft.com/office/drawing/2014/main" id="{00000000-0008-0000-0100-0000D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54" name="Picture 3803" hidden="1">
          <a:extLst>
            <a:ext uri="{FF2B5EF4-FFF2-40B4-BE49-F238E27FC236}">
              <a16:creationId xmlns:a16="http://schemas.microsoft.com/office/drawing/2014/main" id="{00000000-0008-0000-0100-0000D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55" name="Picture 3804" hidden="1">
          <a:extLst>
            <a:ext uri="{FF2B5EF4-FFF2-40B4-BE49-F238E27FC236}">
              <a16:creationId xmlns:a16="http://schemas.microsoft.com/office/drawing/2014/main" id="{00000000-0008-0000-0100-0000D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56" name="Picture 3393" hidden="1">
          <a:extLst>
            <a:ext uri="{FF2B5EF4-FFF2-40B4-BE49-F238E27FC236}">
              <a16:creationId xmlns:a16="http://schemas.microsoft.com/office/drawing/2014/main" id="{00000000-0008-0000-0100-0000D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57" name="Picture 3398" hidden="1">
          <a:extLst>
            <a:ext uri="{FF2B5EF4-FFF2-40B4-BE49-F238E27FC236}">
              <a16:creationId xmlns:a16="http://schemas.microsoft.com/office/drawing/2014/main" id="{00000000-0008-0000-0100-0000D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58" name="Picture 3793" hidden="1">
          <a:extLst>
            <a:ext uri="{FF2B5EF4-FFF2-40B4-BE49-F238E27FC236}">
              <a16:creationId xmlns:a16="http://schemas.microsoft.com/office/drawing/2014/main" id="{00000000-0008-0000-0100-0000D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59" name="Picture 3794" hidden="1">
          <a:extLst>
            <a:ext uri="{FF2B5EF4-FFF2-40B4-BE49-F238E27FC236}">
              <a16:creationId xmlns:a16="http://schemas.microsoft.com/office/drawing/2014/main" id="{00000000-0008-0000-0100-0000D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0" name="Picture 3795" hidden="1">
          <a:extLst>
            <a:ext uri="{FF2B5EF4-FFF2-40B4-BE49-F238E27FC236}">
              <a16:creationId xmlns:a16="http://schemas.microsoft.com/office/drawing/2014/main" id="{00000000-0008-0000-0100-0000D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1" name="Picture 3423" hidden="1">
          <a:extLst>
            <a:ext uri="{FF2B5EF4-FFF2-40B4-BE49-F238E27FC236}">
              <a16:creationId xmlns:a16="http://schemas.microsoft.com/office/drawing/2014/main" id="{00000000-0008-0000-0100-0000D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2" name="Picture 3428" hidden="1">
          <a:extLst>
            <a:ext uri="{FF2B5EF4-FFF2-40B4-BE49-F238E27FC236}">
              <a16:creationId xmlns:a16="http://schemas.microsoft.com/office/drawing/2014/main" id="{00000000-0008-0000-0100-0000D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3" name="Picture 3802" hidden="1">
          <a:extLst>
            <a:ext uri="{FF2B5EF4-FFF2-40B4-BE49-F238E27FC236}">
              <a16:creationId xmlns:a16="http://schemas.microsoft.com/office/drawing/2014/main" id="{00000000-0008-0000-0100-0000D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4" name="Picture 3803" hidden="1">
          <a:extLst>
            <a:ext uri="{FF2B5EF4-FFF2-40B4-BE49-F238E27FC236}">
              <a16:creationId xmlns:a16="http://schemas.microsoft.com/office/drawing/2014/main" id="{00000000-0008-0000-0100-0000D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5" name="Picture 3804" hidden="1">
          <a:extLst>
            <a:ext uri="{FF2B5EF4-FFF2-40B4-BE49-F238E27FC236}">
              <a16:creationId xmlns:a16="http://schemas.microsoft.com/office/drawing/2014/main" id="{00000000-0008-0000-0100-0000D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6" name="Picture 3463" hidden="1">
          <a:extLst>
            <a:ext uri="{FF2B5EF4-FFF2-40B4-BE49-F238E27FC236}">
              <a16:creationId xmlns:a16="http://schemas.microsoft.com/office/drawing/2014/main" id="{00000000-0008-0000-0100-0000D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7" name="Picture 3468" hidden="1">
          <a:extLst>
            <a:ext uri="{FF2B5EF4-FFF2-40B4-BE49-F238E27FC236}">
              <a16:creationId xmlns:a16="http://schemas.microsoft.com/office/drawing/2014/main" id="{00000000-0008-0000-0100-0000D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8" name="Picture 3814" hidden="1">
          <a:extLst>
            <a:ext uri="{FF2B5EF4-FFF2-40B4-BE49-F238E27FC236}">
              <a16:creationId xmlns:a16="http://schemas.microsoft.com/office/drawing/2014/main" id="{00000000-0008-0000-0100-0000E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69" name="Picture 3815" hidden="1">
          <a:extLst>
            <a:ext uri="{FF2B5EF4-FFF2-40B4-BE49-F238E27FC236}">
              <a16:creationId xmlns:a16="http://schemas.microsoft.com/office/drawing/2014/main" id="{00000000-0008-0000-0100-0000E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0" name="Picture 3816" hidden="1">
          <a:extLst>
            <a:ext uri="{FF2B5EF4-FFF2-40B4-BE49-F238E27FC236}">
              <a16:creationId xmlns:a16="http://schemas.microsoft.com/office/drawing/2014/main" id="{00000000-0008-0000-0100-0000E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1" name="Picture 3453" hidden="1">
          <a:extLst>
            <a:ext uri="{FF2B5EF4-FFF2-40B4-BE49-F238E27FC236}">
              <a16:creationId xmlns:a16="http://schemas.microsoft.com/office/drawing/2014/main" id="{00000000-0008-0000-0100-0000E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2" name="Picture 3458" hidden="1">
          <a:extLst>
            <a:ext uri="{FF2B5EF4-FFF2-40B4-BE49-F238E27FC236}">
              <a16:creationId xmlns:a16="http://schemas.microsoft.com/office/drawing/2014/main" id="{00000000-0008-0000-0100-0000E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3" name="Picture 3811" hidden="1">
          <a:extLst>
            <a:ext uri="{FF2B5EF4-FFF2-40B4-BE49-F238E27FC236}">
              <a16:creationId xmlns:a16="http://schemas.microsoft.com/office/drawing/2014/main" id="{00000000-0008-0000-0100-0000E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4" name="Picture 3812" hidden="1">
          <a:extLst>
            <a:ext uri="{FF2B5EF4-FFF2-40B4-BE49-F238E27FC236}">
              <a16:creationId xmlns:a16="http://schemas.microsoft.com/office/drawing/2014/main" id="{00000000-0008-0000-0100-0000E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5" name="Picture 3813" hidden="1">
          <a:extLst>
            <a:ext uri="{FF2B5EF4-FFF2-40B4-BE49-F238E27FC236}">
              <a16:creationId xmlns:a16="http://schemas.microsoft.com/office/drawing/2014/main" id="{00000000-0008-0000-0100-0000E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6" name="Picture 3453" hidden="1">
          <a:extLst>
            <a:ext uri="{FF2B5EF4-FFF2-40B4-BE49-F238E27FC236}">
              <a16:creationId xmlns:a16="http://schemas.microsoft.com/office/drawing/2014/main" id="{00000000-0008-0000-0100-0000E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7" name="Picture 3458" hidden="1">
          <a:extLst>
            <a:ext uri="{FF2B5EF4-FFF2-40B4-BE49-F238E27FC236}">
              <a16:creationId xmlns:a16="http://schemas.microsoft.com/office/drawing/2014/main" id="{00000000-0008-0000-0100-0000E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8" name="Picture 3811" hidden="1">
          <a:extLst>
            <a:ext uri="{FF2B5EF4-FFF2-40B4-BE49-F238E27FC236}">
              <a16:creationId xmlns:a16="http://schemas.microsoft.com/office/drawing/2014/main" id="{00000000-0008-0000-0100-0000E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79" name="Picture 3812" hidden="1">
          <a:extLst>
            <a:ext uri="{FF2B5EF4-FFF2-40B4-BE49-F238E27FC236}">
              <a16:creationId xmlns:a16="http://schemas.microsoft.com/office/drawing/2014/main" id="{00000000-0008-0000-0100-0000E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0" name="Picture 3813" hidden="1">
          <a:extLst>
            <a:ext uri="{FF2B5EF4-FFF2-40B4-BE49-F238E27FC236}">
              <a16:creationId xmlns:a16="http://schemas.microsoft.com/office/drawing/2014/main" id="{00000000-0008-0000-0100-0000E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1" name="Picture 3453" hidden="1">
          <a:extLst>
            <a:ext uri="{FF2B5EF4-FFF2-40B4-BE49-F238E27FC236}">
              <a16:creationId xmlns:a16="http://schemas.microsoft.com/office/drawing/2014/main" id="{00000000-0008-0000-0100-0000E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2" name="Picture 3458" hidden="1">
          <a:extLst>
            <a:ext uri="{FF2B5EF4-FFF2-40B4-BE49-F238E27FC236}">
              <a16:creationId xmlns:a16="http://schemas.microsoft.com/office/drawing/2014/main" id="{00000000-0008-0000-0100-0000E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3" name="Picture 3811" hidden="1">
          <a:extLst>
            <a:ext uri="{FF2B5EF4-FFF2-40B4-BE49-F238E27FC236}">
              <a16:creationId xmlns:a16="http://schemas.microsoft.com/office/drawing/2014/main" id="{00000000-0008-0000-0100-0000E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4" name="Picture 3812" hidden="1">
          <a:extLst>
            <a:ext uri="{FF2B5EF4-FFF2-40B4-BE49-F238E27FC236}">
              <a16:creationId xmlns:a16="http://schemas.microsoft.com/office/drawing/2014/main" id="{00000000-0008-0000-0100-0000F0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5" name="Picture 3813" hidden="1">
          <a:extLst>
            <a:ext uri="{FF2B5EF4-FFF2-40B4-BE49-F238E27FC236}">
              <a16:creationId xmlns:a16="http://schemas.microsoft.com/office/drawing/2014/main" id="{00000000-0008-0000-0100-0000F1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6" name="Picture 3453" hidden="1">
          <a:extLst>
            <a:ext uri="{FF2B5EF4-FFF2-40B4-BE49-F238E27FC236}">
              <a16:creationId xmlns:a16="http://schemas.microsoft.com/office/drawing/2014/main" id="{00000000-0008-0000-0100-0000F2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7" name="Picture 3458" hidden="1">
          <a:extLst>
            <a:ext uri="{FF2B5EF4-FFF2-40B4-BE49-F238E27FC236}">
              <a16:creationId xmlns:a16="http://schemas.microsoft.com/office/drawing/2014/main" id="{00000000-0008-0000-0100-0000F3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8" name="Picture 3811" hidden="1">
          <a:extLst>
            <a:ext uri="{FF2B5EF4-FFF2-40B4-BE49-F238E27FC236}">
              <a16:creationId xmlns:a16="http://schemas.microsoft.com/office/drawing/2014/main" id="{00000000-0008-0000-0100-0000F4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89" name="Picture 3812" hidden="1">
          <a:extLst>
            <a:ext uri="{FF2B5EF4-FFF2-40B4-BE49-F238E27FC236}">
              <a16:creationId xmlns:a16="http://schemas.microsoft.com/office/drawing/2014/main" id="{00000000-0008-0000-0100-0000F5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90" name="Picture 3813" hidden="1">
          <a:extLst>
            <a:ext uri="{FF2B5EF4-FFF2-40B4-BE49-F238E27FC236}">
              <a16:creationId xmlns:a16="http://schemas.microsoft.com/office/drawing/2014/main" id="{00000000-0008-0000-0100-0000F6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91" name="Picture 3453" hidden="1">
          <a:extLst>
            <a:ext uri="{FF2B5EF4-FFF2-40B4-BE49-F238E27FC236}">
              <a16:creationId xmlns:a16="http://schemas.microsoft.com/office/drawing/2014/main" id="{00000000-0008-0000-0100-0000F7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92" name="Picture 3458" hidden="1">
          <a:extLst>
            <a:ext uri="{FF2B5EF4-FFF2-40B4-BE49-F238E27FC236}">
              <a16:creationId xmlns:a16="http://schemas.microsoft.com/office/drawing/2014/main" id="{00000000-0008-0000-0100-0000F8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93" name="Picture 3811" hidden="1">
          <a:extLst>
            <a:ext uri="{FF2B5EF4-FFF2-40B4-BE49-F238E27FC236}">
              <a16:creationId xmlns:a16="http://schemas.microsoft.com/office/drawing/2014/main" id="{00000000-0008-0000-0100-0000F9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94" name="Picture 3812" hidden="1">
          <a:extLst>
            <a:ext uri="{FF2B5EF4-FFF2-40B4-BE49-F238E27FC236}">
              <a16:creationId xmlns:a16="http://schemas.microsoft.com/office/drawing/2014/main" id="{00000000-0008-0000-0100-0000FA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395" name="Picture 3813" hidden="1">
          <a:extLst>
            <a:ext uri="{FF2B5EF4-FFF2-40B4-BE49-F238E27FC236}">
              <a16:creationId xmlns:a16="http://schemas.microsoft.com/office/drawing/2014/main" id="{00000000-0008-0000-0100-0000FB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96" name="Picture 3393" hidden="1">
          <a:extLst>
            <a:ext uri="{FF2B5EF4-FFF2-40B4-BE49-F238E27FC236}">
              <a16:creationId xmlns:a16="http://schemas.microsoft.com/office/drawing/2014/main" id="{00000000-0008-0000-0100-0000FC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97" name="Picture 3398" hidden="1">
          <a:extLst>
            <a:ext uri="{FF2B5EF4-FFF2-40B4-BE49-F238E27FC236}">
              <a16:creationId xmlns:a16="http://schemas.microsoft.com/office/drawing/2014/main" id="{00000000-0008-0000-0100-0000FD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98" name="Picture 3793" hidden="1">
          <a:extLst>
            <a:ext uri="{FF2B5EF4-FFF2-40B4-BE49-F238E27FC236}">
              <a16:creationId xmlns:a16="http://schemas.microsoft.com/office/drawing/2014/main" id="{00000000-0008-0000-0100-0000FE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399" name="Picture 3794" hidden="1">
          <a:extLst>
            <a:ext uri="{FF2B5EF4-FFF2-40B4-BE49-F238E27FC236}">
              <a16:creationId xmlns:a16="http://schemas.microsoft.com/office/drawing/2014/main" id="{00000000-0008-0000-0100-0000FF0C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0" name="Picture 3795" hidden="1">
          <a:extLst>
            <a:ext uri="{FF2B5EF4-FFF2-40B4-BE49-F238E27FC236}">
              <a16:creationId xmlns:a16="http://schemas.microsoft.com/office/drawing/2014/main" id="{00000000-0008-0000-0100-00000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1" name="Picture 3423" hidden="1">
          <a:extLst>
            <a:ext uri="{FF2B5EF4-FFF2-40B4-BE49-F238E27FC236}">
              <a16:creationId xmlns:a16="http://schemas.microsoft.com/office/drawing/2014/main" id="{00000000-0008-0000-0100-00000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2" name="Picture 3428" hidden="1">
          <a:extLst>
            <a:ext uri="{FF2B5EF4-FFF2-40B4-BE49-F238E27FC236}">
              <a16:creationId xmlns:a16="http://schemas.microsoft.com/office/drawing/2014/main" id="{00000000-0008-0000-0100-00000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3" name="Picture 3802" hidden="1">
          <a:extLst>
            <a:ext uri="{FF2B5EF4-FFF2-40B4-BE49-F238E27FC236}">
              <a16:creationId xmlns:a16="http://schemas.microsoft.com/office/drawing/2014/main" id="{00000000-0008-0000-0100-00000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4" name="Picture 3803" hidden="1">
          <a:extLst>
            <a:ext uri="{FF2B5EF4-FFF2-40B4-BE49-F238E27FC236}">
              <a16:creationId xmlns:a16="http://schemas.microsoft.com/office/drawing/2014/main" id="{00000000-0008-0000-0100-00000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5" name="Picture 3804" hidden="1">
          <a:extLst>
            <a:ext uri="{FF2B5EF4-FFF2-40B4-BE49-F238E27FC236}">
              <a16:creationId xmlns:a16="http://schemas.microsoft.com/office/drawing/2014/main" id="{00000000-0008-0000-0100-00000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6" name="Picture 3463" hidden="1">
          <a:extLst>
            <a:ext uri="{FF2B5EF4-FFF2-40B4-BE49-F238E27FC236}">
              <a16:creationId xmlns:a16="http://schemas.microsoft.com/office/drawing/2014/main" id="{00000000-0008-0000-0100-00000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7" name="Picture 3468" hidden="1">
          <a:extLst>
            <a:ext uri="{FF2B5EF4-FFF2-40B4-BE49-F238E27FC236}">
              <a16:creationId xmlns:a16="http://schemas.microsoft.com/office/drawing/2014/main" id="{00000000-0008-0000-0100-00000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8" name="Picture 3814" hidden="1">
          <a:extLst>
            <a:ext uri="{FF2B5EF4-FFF2-40B4-BE49-F238E27FC236}">
              <a16:creationId xmlns:a16="http://schemas.microsoft.com/office/drawing/2014/main" id="{00000000-0008-0000-0100-00000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09" name="Picture 3815" hidden="1">
          <a:extLst>
            <a:ext uri="{FF2B5EF4-FFF2-40B4-BE49-F238E27FC236}">
              <a16:creationId xmlns:a16="http://schemas.microsoft.com/office/drawing/2014/main" id="{00000000-0008-0000-0100-00000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0" name="Picture 3816" hidden="1">
          <a:extLst>
            <a:ext uri="{FF2B5EF4-FFF2-40B4-BE49-F238E27FC236}">
              <a16:creationId xmlns:a16="http://schemas.microsoft.com/office/drawing/2014/main" id="{00000000-0008-0000-0100-00000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1" name="Picture 3453" hidden="1">
          <a:extLst>
            <a:ext uri="{FF2B5EF4-FFF2-40B4-BE49-F238E27FC236}">
              <a16:creationId xmlns:a16="http://schemas.microsoft.com/office/drawing/2014/main" id="{00000000-0008-0000-0100-00000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2" name="Picture 3458" hidden="1">
          <a:extLst>
            <a:ext uri="{FF2B5EF4-FFF2-40B4-BE49-F238E27FC236}">
              <a16:creationId xmlns:a16="http://schemas.microsoft.com/office/drawing/2014/main" id="{00000000-0008-0000-0100-00000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3" name="Picture 3811" hidden="1">
          <a:extLst>
            <a:ext uri="{FF2B5EF4-FFF2-40B4-BE49-F238E27FC236}">
              <a16:creationId xmlns:a16="http://schemas.microsoft.com/office/drawing/2014/main" id="{00000000-0008-0000-0100-00000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4" name="Picture 3813" hidden="1">
          <a:extLst>
            <a:ext uri="{FF2B5EF4-FFF2-40B4-BE49-F238E27FC236}">
              <a16:creationId xmlns:a16="http://schemas.microsoft.com/office/drawing/2014/main" id="{00000000-0008-0000-0100-00000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5" name="Picture 3453" hidden="1">
          <a:extLst>
            <a:ext uri="{FF2B5EF4-FFF2-40B4-BE49-F238E27FC236}">
              <a16:creationId xmlns:a16="http://schemas.microsoft.com/office/drawing/2014/main" id="{00000000-0008-0000-0100-00000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6" name="Picture 3458" hidden="1">
          <a:extLst>
            <a:ext uri="{FF2B5EF4-FFF2-40B4-BE49-F238E27FC236}">
              <a16:creationId xmlns:a16="http://schemas.microsoft.com/office/drawing/2014/main" id="{00000000-0008-0000-0100-00001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7" name="Picture 3811" hidden="1">
          <a:extLst>
            <a:ext uri="{FF2B5EF4-FFF2-40B4-BE49-F238E27FC236}">
              <a16:creationId xmlns:a16="http://schemas.microsoft.com/office/drawing/2014/main" id="{00000000-0008-0000-0100-00001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8" name="Picture 3812" hidden="1">
          <a:extLst>
            <a:ext uri="{FF2B5EF4-FFF2-40B4-BE49-F238E27FC236}">
              <a16:creationId xmlns:a16="http://schemas.microsoft.com/office/drawing/2014/main" id="{00000000-0008-0000-0100-00001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19" name="Picture 3813" hidden="1">
          <a:extLst>
            <a:ext uri="{FF2B5EF4-FFF2-40B4-BE49-F238E27FC236}">
              <a16:creationId xmlns:a16="http://schemas.microsoft.com/office/drawing/2014/main" id="{00000000-0008-0000-0100-00001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0" name="Picture 3453" hidden="1">
          <a:extLst>
            <a:ext uri="{FF2B5EF4-FFF2-40B4-BE49-F238E27FC236}">
              <a16:creationId xmlns:a16="http://schemas.microsoft.com/office/drawing/2014/main" id="{00000000-0008-0000-0100-00001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1" name="Picture 3458" hidden="1">
          <a:extLst>
            <a:ext uri="{FF2B5EF4-FFF2-40B4-BE49-F238E27FC236}">
              <a16:creationId xmlns:a16="http://schemas.microsoft.com/office/drawing/2014/main" id="{00000000-0008-0000-0100-00001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2" name="Picture 3811" hidden="1">
          <a:extLst>
            <a:ext uri="{FF2B5EF4-FFF2-40B4-BE49-F238E27FC236}">
              <a16:creationId xmlns:a16="http://schemas.microsoft.com/office/drawing/2014/main" id="{00000000-0008-0000-0100-00001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3" name="Picture 3812" hidden="1">
          <a:extLst>
            <a:ext uri="{FF2B5EF4-FFF2-40B4-BE49-F238E27FC236}">
              <a16:creationId xmlns:a16="http://schemas.microsoft.com/office/drawing/2014/main" id="{00000000-0008-0000-0100-00001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4" name="Picture 3813" hidden="1">
          <a:extLst>
            <a:ext uri="{FF2B5EF4-FFF2-40B4-BE49-F238E27FC236}">
              <a16:creationId xmlns:a16="http://schemas.microsoft.com/office/drawing/2014/main" id="{00000000-0008-0000-0100-00001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5" name="Picture 3453" hidden="1">
          <a:extLst>
            <a:ext uri="{FF2B5EF4-FFF2-40B4-BE49-F238E27FC236}">
              <a16:creationId xmlns:a16="http://schemas.microsoft.com/office/drawing/2014/main" id="{00000000-0008-0000-0100-00001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6" name="Picture 3458" hidden="1">
          <a:extLst>
            <a:ext uri="{FF2B5EF4-FFF2-40B4-BE49-F238E27FC236}">
              <a16:creationId xmlns:a16="http://schemas.microsoft.com/office/drawing/2014/main" id="{00000000-0008-0000-0100-00001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7" name="Picture 3811" hidden="1">
          <a:extLst>
            <a:ext uri="{FF2B5EF4-FFF2-40B4-BE49-F238E27FC236}">
              <a16:creationId xmlns:a16="http://schemas.microsoft.com/office/drawing/2014/main" id="{00000000-0008-0000-0100-00001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8" name="Picture 3812" hidden="1">
          <a:extLst>
            <a:ext uri="{FF2B5EF4-FFF2-40B4-BE49-F238E27FC236}">
              <a16:creationId xmlns:a16="http://schemas.microsoft.com/office/drawing/2014/main" id="{00000000-0008-0000-0100-00001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29" name="Picture 3813" hidden="1">
          <a:extLst>
            <a:ext uri="{FF2B5EF4-FFF2-40B4-BE49-F238E27FC236}">
              <a16:creationId xmlns:a16="http://schemas.microsoft.com/office/drawing/2014/main" id="{00000000-0008-0000-0100-00001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30" name="Picture 3453" hidden="1">
          <a:extLst>
            <a:ext uri="{FF2B5EF4-FFF2-40B4-BE49-F238E27FC236}">
              <a16:creationId xmlns:a16="http://schemas.microsoft.com/office/drawing/2014/main" id="{00000000-0008-0000-0100-00001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31" name="Picture 3458" hidden="1">
          <a:extLst>
            <a:ext uri="{FF2B5EF4-FFF2-40B4-BE49-F238E27FC236}">
              <a16:creationId xmlns:a16="http://schemas.microsoft.com/office/drawing/2014/main" id="{00000000-0008-0000-0100-00001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32" name="Picture 3811" hidden="1">
          <a:extLst>
            <a:ext uri="{FF2B5EF4-FFF2-40B4-BE49-F238E27FC236}">
              <a16:creationId xmlns:a16="http://schemas.microsoft.com/office/drawing/2014/main" id="{00000000-0008-0000-0100-00002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33" name="Picture 3393" hidden="1">
          <a:extLst>
            <a:ext uri="{FF2B5EF4-FFF2-40B4-BE49-F238E27FC236}">
              <a16:creationId xmlns:a16="http://schemas.microsoft.com/office/drawing/2014/main" id="{00000000-0008-0000-0100-00002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34" name="Picture 3398" hidden="1">
          <a:extLst>
            <a:ext uri="{FF2B5EF4-FFF2-40B4-BE49-F238E27FC236}">
              <a16:creationId xmlns:a16="http://schemas.microsoft.com/office/drawing/2014/main" id="{00000000-0008-0000-0100-00002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35" name="Picture 3793" hidden="1">
          <a:extLst>
            <a:ext uri="{FF2B5EF4-FFF2-40B4-BE49-F238E27FC236}">
              <a16:creationId xmlns:a16="http://schemas.microsoft.com/office/drawing/2014/main" id="{00000000-0008-0000-0100-00002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36" name="Picture 3794" hidden="1">
          <a:extLst>
            <a:ext uri="{FF2B5EF4-FFF2-40B4-BE49-F238E27FC236}">
              <a16:creationId xmlns:a16="http://schemas.microsoft.com/office/drawing/2014/main" id="{00000000-0008-0000-0100-00002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37" name="Picture 3795" hidden="1">
          <a:extLst>
            <a:ext uri="{FF2B5EF4-FFF2-40B4-BE49-F238E27FC236}">
              <a16:creationId xmlns:a16="http://schemas.microsoft.com/office/drawing/2014/main" id="{00000000-0008-0000-0100-00002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38" name="Picture 3423" hidden="1">
          <a:extLst>
            <a:ext uri="{FF2B5EF4-FFF2-40B4-BE49-F238E27FC236}">
              <a16:creationId xmlns:a16="http://schemas.microsoft.com/office/drawing/2014/main" id="{00000000-0008-0000-0100-00002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39" name="Picture 3428" hidden="1">
          <a:extLst>
            <a:ext uri="{FF2B5EF4-FFF2-40B4-BE49-F238E27FC236}">
              <a16:creationId xmlns:a16="http://schemas.microsoft.com/office/drawing/2014/main" id="{00000000-0008-0000-0100-00002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0" name="Picture 3802" hidden="1">
          <a:extLst>
            <a:ext uri="{FF2B5EF4-FFF2-40B4-BE49-F238E27FC236}">
              <a16:creationId xmlns:a16="http://schemas.microsoft.com/office/drawing/2014/main" id="{00000000-0008-0000-0100-00002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1" name="Picture 3803" hidden="1">
          <a:extLst>
            <a:ext uri="{FF2B5EF4-FFF2-40B4-BE49-F238E27FC236}">
              <a16:creationId xmlns:a16="http://schemas.microsoft.com/office/drawing/2014/main" id="{00000000-0008-0000-0100-00002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2" name="Picture 3804" hidden="1">
          <a:extLst>
            <a:ext uri="{FF2B5EF4-FFF2-40B4-BE49-F238E27FC236}">
              <a16:creationId xmlns:a16="http://schemas.microsoft.com/office/drawing/2014/main" id="{00000000-0008-0000-0100-00002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3" name="Picture 3468" hidden="1">
          <a:extLst>
            <a:ext uri="{FF2B5EF4-FFF2-40B4-BE49-F238E27FC236}">
              <a16:creationId xmlns:a16="http://schemas.microsoft.com/office/drawing/2014/main" id="{00000000-0008-0000-0100-00002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4" name="Picture 3814" hidden="1">
          <a:extLst>
            <a:ext uri="{FF2B5EF4-FFF2-40B4-BE49-F238E27FC236}">
              <a16:creationId xmlns:a16="http://schemas.microsoft.com/office/drawing/2014/main" id="{00000000-0008-0000-0100-00002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5" name="Picture 3815" hidden="1">
          <a:extLst>
            <a:ext uri="{FF2B5EF4-FFF2-40B4-BE49-F238E27FC236}">
              <a16:creationId xmlns:a16="http://schemas.microsoft.com/office/drawing/2014/main" id="{00000000-0008-0000-0100-00002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6" name="Picture 3816" hidden="1">
          <a:extLst>
            <a:ext uri="{FF2B5EF4-FFF2-40B4-BE49-F238E27FC236}">
              <a16:creationId xmlns:a16="http://schemas.microsoft.com/office/drawing/2014/main" id="{00000000-0008-0000-0100-00002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7" name="Picture 3453" hidden="1">
          <a:extLst>
            <a:ext uri="{FF2B5EF4-FFF2-40B4-BE49-F238E27FC236}">
              <a16:creationId xmlns:a16="http://schemas.microsoft.com/office/drawing/2014/main" id="{00000000-0008-0000-0100-00002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8" name="Picture 3458" hidden="1">
          <a:extLst>
            <a:ext uri="{FF2B5EF4-FFF2-40B4-BE49-F238E27FC236}">
              <a16:creationId xmlns:a16="http://schemas.microsoft.com/office/drawing/2014/main" id="{00000000-0008-0000-0100-00003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49" name="Picture 3811" hidden="1">
          <a:extLst>
            <a:ext uri="{FF2B5EF4-FFF2-40B4-BE49-F238E27FC236}">
              <a16:creationId xmlns:a16="http://schemas.microsoft.com/office/drawing/2014/main" id="{00000000-0008-0000-0100-00003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0" name="Picture 3812" hidden="1">
          <a:extLst>
            <a:ext uri="{FF2B5EF4-FFF2-40B4-BE49-F238E27FC236}">
              <a16:creationId xmlns:a16="http://schemas.microsoft.com/office/drawing/2014/main" id="{00000000-0008-0000-0100-00003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1" name="Picture 3813" hidden="1">
          <a:extLst>
            <a:ext uri="{FF2B5EF4-FFF2-40B4-BE49-F238E27FC236}">
              <a16:creationId xmlns:a16="http://schemas.microsoft.com/office/drawing/2014/main" id="{00000000-0008-0000-0100-00003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2" name="Picture 3453" hidden="1">
          <a:extLst>
            <a:ext uri="{FF2B5EF4-FFF2-40B4-BE49-F238E27FC236}">
              <a16:creationId xmlns:a16="http://schemas.microsoft.com/office/drawing/2014/main" id="{00000000-0008-0000-0100-00003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3" name="Picture 3458" hidden="1">
          <a:extLst>
            <a:ext uri="{FF2B5EF4-FFF2-40B4-BE49-F238E27FC236}">
              <a16:creationId xmlns:a16="http://schemas.microsoft.com/office/drawing/2014/main" id="{00000000-0008-0000-0100-00003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4" name="Picture 3811" hidden="1">
          <a:extLst>
            <a:ext uri="{FF2B5EF4-FFF2-40B4-BE49-F238E27FC236}">
              <a16:creationId xmlns:a16="http://schemas.microsoft.com/office/drawing/2014/main" id="{00000000-0008-0000-0100-00003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5" name="Picture 3812" hidden="1">
          <a:extLst>
            <a:ext uri="{FF2B5EF4-FFF2-40B4-BE49-F238E27FC236}">
              <a16:creationId xmlns:a16="http://schemas.microsoft.com/office/drawing/2014/main" id="{00000000-0008-0000-0100-00003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6" name="Picture 3813" hidden="1">
          <a:extLst>
            <a:ext uri="{FF2B5EF4-FFF2-40B4-BE49-F238E27FC236}">
              <a16:creationId xmlns:a16="http://schemas.microsoft.com/office/drawing/2014/main" id="{00000000-0008-0000-0100-00003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7" name="Picture 3453" hidden="1">
          <a:extLst>
            <a:ext uri="{FF2B5EF4-FFF2-40B4-BE49-F238E27FC236}">
              <a16:creationId xmlns:a16="http://schemas.microsoft.com/office/drawing/2014/main" id="{00000000-0008-0000-0100-00003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8" name="Picture 3458" hidden="1">
          <a:extLst>
            <a:ext uri="{FF2B5EF4-FFF2-40B4-BE49-F238E27FC236}">
              <a16:creationId xmlns:a16="http://schemas.microsoft.com/office/drawing/2014/main" id="{00000000-0008-0000-0100-00003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59" name="Picture 3811" hidden="1">
          <a:extLst>
            <a:ext uri="{FF2B5EF4-FFF2-40B4-BE49-F238E27FC236}">
              <a16:creationId xmlns:a16="http://schemas.microsoft.com/office/drawing/2014/main" id="{00000000-0008-0000-0100-00003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0" name="Picture 3812" hidden="1">
          <a:extLst>
            <a:ext uri="{FF2B5EF4-FFF2-40B4-BE49-F238E27FC236}">
              <a16:creationId xmlns:a16="http://schemas.microsoft.com/office/drawing/2014/main" id="{00000000-0008-0000-0100-00003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1" name="Picture 3813" hidden="1">
          <a:extLst>
            <a:ext uri="{FF2B5EF4-FFF2-40B4-BE49-F238E27FC236}">
              <a16:creationId xmlns:a16="http://schemas.microsoft.com/office/drawing/2014/main" id="{00000000-0008-0000-0100-00003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2" name="Picture 3453" hidden="1">
          <a:extLst>
            <a:ext uri="{FF2B5EF4-FFF2-40B4-BE49-F238E27FC236}">
              <a16:creationId xmlns:a16="http://schemas.microsoft.com/office/drawing/2014/main" id="{00000000-0008-0000-0100-00003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3" name="Picture 3458" hidden="1">
          <a:extLst>
            <a:ext uri="{FF2B5EF4-FFF2-40B4-BE49-F238E27FC236}">
              <a16:creationId xmlns:a16="http://schemas.microsoft.com/office/drawing/2014/main" id="{00000000-0008-0000-0100-00003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4" name="Picture 3811" hidden="1">
          <a:extLst>
            <a:ext uri="{FF2B5EF4-FFF2-40B4-BE49-F238E27FC236}">
              <a16:creationId xmlns:a16="http://schemas.microsoft.com/office/drawing/2014/main" id="{00000000-0008-0000-0100-00004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5" name="Picture 3812" hidden="1">
          <a:extLst>
            <a:ext uri="{FF2B5EF4-FFF2-40B4-BE49-F238E27FC236}">
              <a16:creationId xmlns:a16="http://schemas.microsoft.com/office/drawing/2014/main" id="{00000000-0008-0000-0100-00004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6" name="Picture 3813" hidden="1">
          <a:extLst>
            <a:ext uri="{FF2B5EF4-FFF2-40B4-BE49-F238E27FC236}">
              <a16:creationId xmlns:a16="http://schemas.microsoft.com/office/drawing/2014/main" id="{00000000-0008-0000-0100-00004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7" name="Picture 3453" hidden="1">
          <a:extLst>
            <a:ext uri="{FF2B5EF4-FFF2-40B4-BE49-F238E27FC236}">
              <a16:creationId xmlns:a16="http://schemas.microsoft.com/office/drawing/2014/main" id="{00000000-0008-0000-0100-00004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8" name="Picture 3458" hidden="1">
          <a:extLst>
            <a:ext uri="{FF2B5EF4-FFF2-40B4-BE49-F238E27FC236}">
              <a16:creationId xmlns:a16="http://schemas.microsoft.com/office/drawing/2014/main" id="{00000000-0008-0000-0100-00004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69" name="Picture 3811" hidden="1">
          <a:extLst>
            <a:ext uri="{FF2B5EF4-FFF2-40B4-BE49-F238E27FC236}">
              <a16:creationId xmlns:a16="http://schemas.microsoft.com/office/drawing/2014/main" id="{00000000-0008-0000-0100-00004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70" name="Picture 3812" hidden="1">
          <a:extLst>
            <a:ext uri="{FF2B5EF4-FFF2-40B4-BE49-F238E27FC236}">
              <a16:creationId xmlns:a16="http://schemas.microsoft.com/office/drawing/2014/main" id="{00000000-0008-0000-0100-00004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71" name="Picture 3813" hidden="1">
          <a:extLst>
            <a:ext uri="{FF2B5EF4-FFF2-40B4-BE49-F238E27FC236}">
              <a16:creationId xmlns:a16="http://schemas.microsoft.com/office/drawing/2014/main" id="{00000000-0008-0000-0100-00004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72" name="Picture 3383" hidden="1">
          <a:extLst>
            <a:ext uri="{FF2B5EF4-FFF2-40B4-BE49-F238E27FC236}">
              <a16:creationId xmlns:a16="http://schemas.microsoft.com/office/drawing/2014/main" id="{00000000-0008-0000-0100-00004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73" name="Picture 3388" hidden="1">
          <a:extLst>
            <a:ext uri="{FF2B5EF4-FFF2-40B4-BE49-F238E27FC236}">
              <a16:creationId xmlns:a16="http://schemas.microsoft.com/office/drawing/2014/main" id="{00000000-0008-0000-0100-00004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74" name="Picture 3790" hidden="1">
          <a:extLst>
            <a:ext uri="{FF2B5EF4-FFF2-40B4-BE49-F238E27FC236}">
              <a16:creationId xmlns:a16="http://schemas.microsoft.com/office/drawing/2014/main" id="{00000000-0008-0000-0100-00004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3475" name="Picture 3791" hidden="1">
          <a:extLst>
            <a:ext uri="{FF2B5EF4-FFF2-40B4-BE49-F238E27FC236}">
              <a16:creationId xmlns:a16="http://schemas.microsoft.com/office/drawing/2014/main" id="{00000000-0008-0000-0100-00004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76" name="Picture 3393" hidden="1">
          <a:extLst>
            <a:ext uri="{FF2B5EF4-FFF2-40B4-BE49-F238E27FC236}">
              <a16:creationId xmlns:a16="http://schemas.microsoft.com/office/drawing/2014/main" id="{00000000-0008-0000-0100-00004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77" name="Picture 3398" hidden="1">
          <a:extLst>
            <a:ext uri="{FF2B5EF4-FFF2-40B4-BE49-F238E27FC236}">
              <a16:creationId xmlns:a16="http://schemas.microsoft.com/office/drawing/2014/main" id="{00000000-0008-0000-0100-00004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78" name="Picture 3793" hidden="1">
          <a:extLst>
            <a:ext uri="{FF2B5EF4-FFF2-40B4-BE49-F238E27FC236}">
              <a16:creationId xmlns:a16="http://schemas.microsoft.com/office/drawing/2014/main" id="{00000000-0008-0000-0100-00004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79" name="Picture 3794" hidden="1">
          <a:extLst>
            <a:ext uri="{FF2B5EF4-FFF2-40B4-BE49-F238E27FC236}">
              <a16:creationId xmlns:a16="http://schemas.microsoft.com/office/drawing/2014/main" id="{00000000-0008-0000-0100-00004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0" name="Picture 3795" hidden="1">
          <a:extLst>
            <a:ext uri="{FF2B5EF4-FFF2-40B4-BE49-F238E27FC236}">
              <a16:creationId xmlns:a16="http://schemas.microsoft.com/office/drawing/2014/main" id="{00000000-0008-0000-0100-00005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1" name="Picture 3423" hidden="1">
          <a:extLst>
            <a:ext uri="{FF2B5EF4-FFF2-40B4-BE49-F238E27FC236}">
              <a16:creationId xmlns:a16="http://schemas.microsoft.com/office/drawing/2014/main" id="{00000000-0008-0000-0100-00005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2" name="Picture 3428" hidden="1">
          <a:extLst>
            <a:ext uri="{FF2B5EF4-FFF2-40B4-BE49-F238E27FC236}">
              <a16:creationId xmlns:a16="http://schemas.microsoft.com/office/drawing/2014/main" id="{00000000-0008-0000-0100-00005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3" name="Picture 3802" hidden="1">
          <a:extLst>
            <a:ext uri="{FF2B5EF4-FFF2-40B4-BE49-F238E27FC236}">
              <a16:creationId xmlns:a16="http://schemas.microsoft.com/office/drawing/2014/main" id="{00000000-0008-0000-0100-00005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4" name="Picture 3803" hidden="1">
          <a:extLst>
            <a:ext uri="{FF2B5EF4-FFF2-40B4-BE49-F238E27FC236}">
              <a16:creationId xmlns:a16="http://schemas.microsoft.com/office/drawing/2014/main" id="{00000000-0008-0000-0100-00005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5" name="Picture 3804" hidden="1">
          <a:extLst>
            <a:ext uri="{FF2B5EF4-FFF2-40B4-BE49-F238E27FC236}">
              <a16:creationId xmlns:a16="http://schemas.microsoft.com/office/drawing/2014/main" id="{00000000-0008-0000-0100-00005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6" name="Picture 3463" hidden="1">
          <a:extLst>
            <a:ext uri="{FF2B5EF4-FFF2-40B4-BE49-F238E27FC236}">
              <a16:creationId xmlns:a16="http://schemas.microsoft.com/office/drawing/2014/main" id="{00000000-0008-0000-0100-00005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7" name="Picture 3468" hidden="1">
          <a:extLst>
            <a:ext uri="{FF2B5EF4-FFF2-40B4-BE49-F238E27FC236}">
              <a16:creationId xmlns:a16="http://schemas.microsoft.com/office/drawing/2014/main" id="{00000000-0008-0000-0100-00005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8" name="Picture 3814" hidden="1">
          <a:extLst>
            <a:ext uri="{FF2B5EF4-FFF2-40B4-BE49-F238E27FC236}">
              <a16:creationId xmlns:a16="http://schemas.microsoft.com/office/drawing/2014/main" id="{00000000-0008-0000-0100-00005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89" name="Picture 3815" hidden="1">
          <a:extLst>
            <a:ext uri="{FF2B5EF4-FFF2-40B4-BE49-F238E27FC236}">
              <a16:creationId xmlns:a16="http://schemas.microsoft.com/office/drawing/2014/main" id="{00000000-0008-0000-0100-00005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0" name="Picture 3816" hidden="1">
          <a:extLst>
            <a:ext uri="{FF2B5EF4-FFF2-40B4-BE49-F238E27FC236}">
              <a16:creationId xmlns:a16="http://schemas.microsoft.com/office/drawing/2014/main" id="{00000000-0008-0000-0100-00005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1" name="Picture 3453" hidden="1">
          <a:extLst>
            <a:ext uri="{FF2B5EF4-FFF2-40B4-BE49-F238E27FC236}">
              <a16:creationId xmlns:a16="http://schemas.microsoft.com/office/drawing/2014/main" id="{00000000-0008-0000-0100-00005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2" name="Picture 3458" hidden="1">
          <a:extLst>
            <a:ext uri="{FF2B5EF4-FFF2-40B4-BE49-F238E27FC236}">
              <a16:creationId xmlns:a16="http://schemas.microsoft.com/office/drawing/2014/main" id="{00000000-0008-0000-0100-00005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3" name="Picture 3811" hidden="1">
          <a:extLst>
            <a:ext uri="{FF2B5EF4-FFF2-40B4-BE49-F238E27FC236}">
              <a16:creationId xmlns:a16="http://schemas.microsoft.com/office/drawing/2014/main" id="{00000000-0008-0000-0100-00005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4" name="Picture 3812" hidden="1">
          <a:extLst>
            <a:ext uri="{FF2B5EF4-FFF2-40B4-BE49-F238E27FC236}">
              <a16:creationId xmlns:a16="http://schemas.microsoft.com/office/drawing/2014/main" id="{00000000-0008-0000-0100-00005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5" name="Picture 3813" hidden="1">
          <a:extLst>
            <a:ext uri="{FF2B5EF4-FFF2-40B4-BE49-F238E27FC236}">
              <a16:creationId xmlns:a16="http://schemas.microsoft.com/office/drawing/2014/main" id="{00000000-0008-0000-0100-00005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6" name="Picture 3453" hidden="1">
          <a:extLst>
            <a:ext uri="{FF2B5EF4-FFF2-40B4-BE49-F238E27FC236}">
              <a16:creationId xmlns:a16="http://schemas.microsoft.com/office/drawing/2014/main" id="{00000000-0008-0000-0100-00006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7" name="Picture 3458" hidden="1">
          <a:extLst>
            <a:ext uri="{FF2B5EF4-FFF2-40B4-BE49-F238E27FC236}">
              <a16:creationId xmlns:a16="http://schemas.microsoft.com/office/drawing/2014/main" id="{00000000-0008-0000-0100-00006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8" name="Picture 3811" hidden="1">
          <a:extLst>
            <a:ext uri="{FF2B5EF4-FFF2-40B4-BE49-F238E27FC236}">
              <a16:creationId xmlns:a16="http://schemas.microsoft.com/office/drawing/2014/main" id="{00000000-0008-0000-0100-00006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499" name="Picture 3812" hidden="1">
          <a:extLst>
            <a:ext uri="{FF2B5EF4-FFF2-40B4-BE49-F238E27FC236}">
              <a16:creationId xmlns:a16="http://schemas.microsoft.com/office/drawing/2014/main" id="{00000000-0008-0000-0100-00006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0" name="Picture 3813" hidden="1">
          <a:extLst>
            <a:ext uri="{FF2B5EF4-FFF2-40B4-BE49-F238E27FC236}">
              <a16:creationId xmlns:a16="http://schemas.microsoft.com/office/drawing/2014/main" id="{00000000-0008-0000-0100-00006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1" name="Picture 3453" hidden="1">
          <a:extLst>
            <a:ext uri="{FF2B5EF4-FFF2-40B4-BE49-F238E27FC236}">
              <a16:creationId xmlns:a16="http://schemas.microsoft.com/office/drawing/2014/main" id="{00000000-0008-0000-0100-00006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2" name="Picture 3458" hidden="1">
          <a:extLst>
            <a:ext uri="{FF2B5EF4-FFF2-40B4-BE49-F238E27FC236}">
              <a16:creationId xmlns:a16="http://schemas.microsoft.com/office/drawing/2014/main" id="{00000000-0008-0000-0100-00006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3" name="Picture 3811" hidden="1">
          <a:extLst>
            <a:ext uri="{FF2B5EF4-FFF2-40B4-BE49-F238E27FC236}">
              <a16:creationId xmlns:a16="http://schemas.microsoft.com/office/drawing/2014/main" id="{00000000-0008-0000-0100-00006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4" name="Picture 3812" hidden="1">
          <a:extLst>
            <a:ext uri="{FF2B5EF4-FFF2-40B4-BE49-F238E27FC236}">
              <a16:creationId xmlns:a16="http://schemas.microsoft.com/office/drawing/2014/main" id="{00000000-0008-0000-0100-00006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5" name="Picture 3813" hidden="1">
          <a:extLst>
            <a:ext uri="{FF2B5EF4-FFF2-40B4-BE49-F238E27FC236}">
              <a16:creationId xmlns:a16="http://schemas.microsoft.com/office/drawing/2014/main" id="{00000000-0008-0000-0100-00006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6" name="Picture 3453" hidden="1">
          <a:extLst>
            <a:ext uri="{FF2B5EF4-FFF2-40B4-BE49-F238E27FC236}">
              <a16:creationId xmlns:a16="http://schemas.microsoft.com/office/drawing/2014/main" id="{00000000-0008-0000-0100-00006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7" name="Picture 3458" hidden="1">
          <a:extLst>
            <a:ext uri="{FF2B5EF4-FFF2-40B4-BE49-F238E27FC236}">
              <a16:creationId xmlns:a16="http://schemas.microsoft.com/office/drawing/2014/main" id="{00000000-0008-0000-0100-00006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8" name="Picture 3811" hidden="1">
          <a:extLst>
            <a:ext uri="{FF2B5EF4-FFF2-40B4-BE49-F238E27FC236}">
              <a16:creationId xmlns:a16="http://schemas.microsoft.com/office/drawing/2014/main" id="{00000000-0008-0000-0100-00006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09" name="Picture 3812" hidden="1">
          <a:extLst>
            <a:ext uri="{FF2B5EF4-FFF2-40B4-BE49-F238E27FC236}">
              <a16:creationId xmlns:a16="http://schemas.microsoft.com/office/drawing/2014/main" id="{00000000-0008-0000-0100-00006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10" name="Picture 3813" hidden="1">
          <a:extLst>
            <a:ext uri="{FF2B5EF4-FFF2-40B4-BE49-F238E27FC236}">
              <a16:creationId xmlns:a16="http://schemas.microsoft.com/office/drawing/2014/main" id="{00000000-0008-0000-0100-00006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11" name="Picture 3453" hidden="1">
          <a:extLst>
            <a:ext uri="{FF2B5EF4-FFF2-40B4-BE49-F238E27FC236}">
              <a16:creationId xmlns:a16="http://schemas.microsoft.com/office/drawing/2014/main" id="{00000000-0008-0000-0100-00006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12" name="Picture 3458" hidden="1">
          <a:extLst>
            <a:ext uri="{FF2B5EF4-FFF2-40B4-BE49-F238E27FC236}">
              <a16:creationId xmlns:a16="http://schemas.microsoft.com/office/drawing/2014/main" id="{00000000-0008-0000-0100-00007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3513" name="Picture 3811" hidden="1">
          <a:extLst>
            <a:ext uri="{FF2B5EF4-FFF2-40B4-BE49-F238E27FC236}">
              <a16:creationId xmlns:a16="http://schemas.microsoft.com/office/drawing/2014/main" id="{00000000-0008-0000-0100-00007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14" name="Picture 3393" hidden="1">
          <a:extLst>
            <a:ext uri="{FF2B5EF4-FFF2-40B4-BE49-F238E27FC236}">
              <a16:creationId xmlns:a16="http://schemas.microsoft.com/office/drawing/2014/main" id="{00000000-0008-0000-0100-00007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15" name="Picture 3398" hidden="1">
          <a:extLst>
            <a:ext uri="{FF2B5EF4-FFF2-40B4-BE49-F238E27FC236}">
              <a16:creationId xmlns:a16="http://schemas.microsoft.com/office/drawing/2014/main" id="{00000000-0008-0000-0100-00007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16" name="Picture 3793" hidden="1">
          <a:extLst>
            <a:ext uri="{FF2B5EF4-FFF2-40B4-BE49-F238E27FC236}">
              <a16:creationId xmlns:a16="http://schemas.microsoft.com/office/drawing/2014/main" id="{00000000-0008-0000-0100-00007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17" name="Picture 3794" hidden="1">
          <a:extLst>
            <a:ext uri="{FF2B5EF4-FFF2-40B4-BE49-F238E27FC236}">
              <a16:creationId xmlns:a16="http://schemas.microsoft.com/office/drawing/2014/main" id="{00000000-0008-0000-0100-00007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18" name="Picture 3795" hidden="1">
          <a:extLst>
            <a:ext uri="{FF2B5EF4-FFF2-40B4-BE49-F238E27FC236}">
              <a16:creationId xmlns:a16="http://schemas.microsoft.com/office/drawing/2014/main" id="{00000000-0008-0000-0100-00007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19" name="Picture 3423" hidden="1">
          <a:extLst>
            <a:ext uri="{FF2B5EF4-FFF2-40B4-BE49-F238E27FC236}">
              <a16:creationId xmlns:a16="http://schemas.microsoft.com/office/drawing/2014/main" id="{00000000-0008-0000-0100-00007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0" name="Picture 3428" hidden="1">
          <a:extLst>
            <a:ext uri="{FF2B5EF4-FFF2-40B4-BE49-F238E27FC236}">
              <a16:creationId xmlns:a16="http://schemas.microsoft.com/office/drawing/2014/main" id="{00000000-0008-0000-0100-00007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1" name="Picture 3802" hidden="1">
          <a:extLst>
            <a:ext uri="{FF2B5EF4-FFF2-40B4-BE49-F238E27FC236}">
              <a16:creationId xmlns:a16="http://schemas.microsoft.com/office/drawing/2014/main" id="{00000000-0008-0000-0100-00007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2" name="Picture 3803" hidden="1">
          <a:extLst>
            <a:ext uri="{FF2B5EF4-FFF2-40B4-BE49-F238E27FC236}">
              <a16:creationId xmlns:a16="http://schemas.microsoft.com/office/drawing/2014/main" id="{00000000-0008-0000-0100-00007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3" name="Picture 3804" hidden="1">
          <a:extLst>
            <a:ext uri="{FF2B5EF4-FFF2-40B4-BE49-F238E27FC236}">
              <a16:creationId xmlns:a16="http://schemas.microsoft.com/office/drawing/2014/main" id="{00000000-0008-0000-0100-00007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4" name="Picture 3463" hidden="1">
          <a:extLst>
            <a:ext uri="{FF2B5EF4-FFF2-40B4-BE49-F238E27FC236}">
              <a16:creationId xmlns:a16="http://schemas.microsoft.com/office/drawing/2014/main" id="{00000000-0008-0000-0100-00007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5" name="Picture 3468" hidden="1">
          <a:extLst>
            <a:ext uri="{FF2B5EF4-FFF2-40B4-BE49-F238E27FC236}">
              <a16:creationId xmlns:a16="http://schemas.microsoft.com/office/drawing/2014/main" id="{00000000-0008-0000-0100-00007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6" name="Picture 3814" hidden="1">
          <a:extLst>
            <a:ext uri="{FF2B5EF4-FFF2-40B4-BE49-F238E27FC236}">
              <a16:creationId xmlns:a16="http://schemas.microsoft.com/office/drawing/2014/main" id="{00000000-0008-0000-0100-00007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7" name="Picture 3815" hidden="1">
          <a:extLst>
            <a:ext uri="{FF2B5EF4-FFF2-40B4-BE49-F238E27FC236}">
              <a16:creationId xmlns:a16="http://schemas.microsoft.com/office/drawing/2014/main" id="{00000000-0008-0000-0100-00007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8" name="Picture 3816" hidden="1">
          <a:extLst>
            <a:ext uri="{FF2B5EF4-FFF2-40B4-BE49-F238E27FC236}">
              <a16:creationId xmlns:a16="http://schemas.microsoft.com/office/drawing/2014/main" id="{00000000-0008-0000-0100-00008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29" name="Picture 3453" hidden="1">
          <a:extLst>
            <a:ext uri="{FF2B5EF4-FFF2-40B4-BE49-F238E27FC236}">
              <a16:creationId xmlns:a16="http://schemas.microsoft.com/office/drawing/2014/main" id="{00000000-0008-0000-0100-00008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0" name="Picture 3458" hidden="1">
          <a:extLst>
            <a:ext uri="{FF2B5EF4-FFF2-40B4-BE49-F238E27FC236}">
              <a16:creationId xmlns:a16="http://schemas.microsoft.com/office/drawing/2014/main" id="{00000000-0008-0000-0100-00008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1" name="Picture 3811" hidden="1">
          <a:extLst>
            <a:ext uri="{FF2B5EF4-FFF2-40B4-BE49-F238E27FC236}">
              <a16:creationId xmlns:a16="http://schemas.microsoft.com/office/drawing/2014/main" id="{00000000-0008-0000-0100-00008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2" name="Picture 3812" hidden="1">
          <a:extLst>
            <a:ext uri="{FF2B5EF4-FFF2-40B4-BE49-F238E27FC236}">
              <a16:creationId xmlns:a16="http://schemas.microsoft.com/office/drawing/2014/main" id="{00000000-0008-0000-0100-00008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3" name="Picture 3813" hidden="1">
          <a:extLst>
            <a:ext uri="{FF2B5EF4-FFF2-40B4-BE49-F238E27FC236}">
              <a16:creationId xmlns:a16="http://schemas.microsoft.com/office/drawing/2014/main" id="{00000000-0008-0000-0100-00008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4" name="Picture 3453" hidden="1">
          <a:extLst>
            <a:ext uri="{FF2B5EF4-FFF2-40B4-BE49-F238E27FC236}">
              <a16:creationId xmlns:a16="http://schemas.microsoft.com/office/drawing/2014/main" id="{00000000-0008-0000-0100-00008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5" name="Picture 3458" hidden="1">
          <a:extLst>
            <a:ext uri="{FF2B5EF4-FFF2-40B4-BE49-F238E27FC236}">
              <a16:creationId xmlns:a16="http://schemas.microsoft.com/office/drawing/2014/main" id="{00000000-0008-0000-0100-00008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6" name="Picture 3393" hidden="1">
          <a:extLst>
            <a:ext uri="{FF2B5EF4-FFF2-40B4-BE49-F238E27FC236}">
              <a16:creationId xmlns:a16="http://schemas.microsoft.com/office/drawing/2014/main" id="{00000000-0008-0000-0100-00008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7" name="Picture 3398" hidden="1">
          <a:extLst>
            <a:ext uri="{FF2B5EF4-FFF2-40B4-BE49-F238E27FC236}">
              <a16:creationId xmlns:a16="http://schemas.microsoft.com/office/drawing/2014/main" id="{00000000-0008-0000-0100-00008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8" name="Picture 3793" hidden="1">
          <a:extLst>
            <a:ext uri="{FF2B5EF4-FFF2-40B4-BE49-F238E27FC236}">
              <a16:creationId xmlns:a16="http://schemas.microsoft.com/office/drawing/2014/main" id="{00000000-0008-0000-0100-00008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39" name="Picture 3794" hidden="1">
          <a:extLst>
            <a:ext uri="{FF2B5EF4-FFF2-40B4-BE49-F238E27FC236}">
              <a16:creationId xmlns:a16="http://schemas.microsoft.com/office/drawing/2014/main" id="{00000000-0008-0000-0100-00008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0" name="Picture 3795" hidden="1">
          <a:extLst>
            <a:ext uri="{FF2B5EF4-FFF2-40B4-BE49-F238E27FC236}">
              <a16:creationId xmlns:a16="http://schemas.microsoft.com/office/drawing/2014/main" id="{00000000-0008-0000-0100-00008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1" name="Picture 3423" hidden="1">
          <a:extLst>
            <a:ext uri="{FF2B5EF4-FFF2-40B4-BE49-F238E27FC236}">
              <a16:creationId xmlns:a16="http://schemas.microsoft.com/office/drawing/2014/main" id="{00000000-0008-0000-0100-00008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2" name="Picture 3428" hidden="1">
          <a:extLst>
            <a:ext uri="{FF2B5EF4-FFF2-40B4-BE49-F238E27FC236}">
              <a16:creationId xmlns:a16="http://schemas.microsoft.com/office/drawing/2014/main" id="{00000000-0008-0000-0100-00008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3" name="Picture 3802" hidden="1">
          <a:extLst>
            <a:ext uri="{FF2B5EF4-FFF2-40B4-BE49-F238E27FC236}">
              <a16:creationId xmlns:a16="http://schemas.microsoft.com/office/drawing/2014/main" id="{00000000-0008-0000-0100-00008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4" name="Picture 3803" hidden="1">
          <a:extLst>
            <a:ext uri="{FF2B5EF4-FFF2-40B4-BE49-F238E27FC236}">
              <a16:creationId xmlns:a16="http://schemas.microsoft.com/office/drawing/2014/main" id="{00000000-0008-0000-0100-00009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5" name="Picture 3804" hidden="1">
          <a:extLst>
            <a:ext uri="{FF2B5EF4-FFF2-40B4-BE49-F238E27FC236}">
              <a16:creationId xmlns:a16="http://schemas.microsoft.com/office/drawing/2014/main" id="{00000000-0008-0000-0100-00009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6" name="Picture 3463" hidden="1">
          <a:extLst>
            <a:ext uri="{FF2B5EF4-FFF2-40B4-BE49-F238E27FC236}">
              <a16:creationId xmlns:a16="http://schemas.microsoft.com/office/drawing/2014/main" id="{00000000-0008-0000-0100-00009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7" name="Picture 3468" hidden="1">
          <a:extLst>
            <a:ext uri="{FF2B5EF4-FFF2-40B4-BE49-F238E27FC236}">
              <a16:creationId xmlns:a16="http://schemas.microsoft.com/office/drawing/2014/main" id="{00000000-0008-0000-0100-00009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8" name="Picture 3814" hidden="1">
          <a:extLst>
            <a:ext uri="{FF2B5EF4-FFF2-40B4-BE49-F238E27FC236}">
              <a16:creationId xmlns:a16="http://schemas.microsoft.com/office/drawing/2014/main" id="{00000000-0008-0000-0100-00009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49" name="Picture 3815" hidden="1">
          <a:extLst>
            <a:ext uri="{FF2B5EF4-FFF2-40B4-BE49-F238E27FC236}">
              <a16:creationId xmlns:a16="http://schemas.microsoft.com/office/drawing/2014/main" id="{00000000-0008-0000-0100-00009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0" name="Picture 3816" hidden="1">
          <a:extLst>
            <a:ext uri="{FF2B5EF4-FFF2-40B4-BE49-F238E27FC236}">
              <a16:creationId xmlns:a16="http://schemas.microsoft.com/office/drawing/2014/main" id="{00000000-0008-0000-0100-00009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1" name="Picture 3453" hidden="1">
          <a:extLst>
            <a:ext uri="{FF2B5EF4-FFF2-40B4-BE49-F238E27FC236}">
              <a16:creationId xmlns:a16="http://schemas.microsoft.com/office/drawing/2014/main" id="{00000000-0008-0000-0100-00009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2" name="Picture 3458" hidden="1">
          <a:extLst>
            <a:ext uri="{FF2B5EF4-FFF2-40B4-BE49-F238E27FC236}">
              <a16:creationId xmlns:a16="http://schemas.microsoft.com/office/drawing/2014/main" id="{00000000-0008-0000-0100-00009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3" name="Picture 3811" hidden="1">
          <a:extLst>
            <a:ext uri="{FF2B5EF4-FFF2-40B4-BE49-F238E27FC236}">
              <a16:creationId xmlns:a16="http://schemas.microsoft.com/office/drawing/2014/main" id="{00000000-0008-0000-0100-00009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4" name="Picture 3812" hidden="1">
          <a:extLst>
            <a:ext uri="{FF2B5EF4-FFF2-40B4-BE49-F238E27FC236}">
              <a16:creationId xmlns:a16="http://schemas.microsoft.com/office/drawing/2014/main" id="{00000000-0008-0000-0100-00009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5" name="Picture 3813" hidden="1">
          <a:extLst>
            <a:ext uri="{FF2B5EF4-FFF2-40B4-BE49-F238E27FC236}">
              <a16:creationId xmlns:a16="http://schemas.microsoft.com/office/drawing/2014/main" id="{00000000-0008-0000-0100-00009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6" name="Picture 3453" hidden="1">
          <a:extLst>
            <a:ext uri="{FF2B5EF4-FFF2-40B4-BE49-F238E27FC236}">
              <a16:creationId xmlns:a16="http://schemas.microsoft.com/office/drawing/2014/main" id="{00000000-0008-0000-0100-00009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7" name="Picture 3458" hidden="1">
          <a:extLst>
            <a:ext uri="{FF2B5EF4-FFF2-40B4-BE49-F238E27FC236}">
              <a16:creationId xmlns:a16="http://schemas.microsoft.com/office/drawing/2014/main" id="{00000000-0008-0000-0100-00009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8" name="Picture 3811" hidden="1">
          <a:extLst>
            <a:ext uri="{FF2B5EF4-FFF2-40B4-BE49-F238E27FC236}">
              <a16:creationId xmlns:a16="http://schemas.microsoft.com/office/drawing/2014/main" id="{00000000-0008-0000-0100-00009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59" name="Picture 3812" hidden="1">
          <a:extLst>
            <a:ext uri="{FF2B5EF4-FFF2-40B4-BE49-F238E27FC236}">
              <a16:creationId xmlns:a16="http://schemas.microsoft.com/office/drawing/2014/main" id="{00000000-0008-0000-0100-00009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0" name="Picture 3813" hidden="1">
          <a:extLst>
            <a:ext uri="{FF2B5EF4-FFF2-40B4-BE49-F238E27FC236}">
              <a16:creationId xmlns:a16="http://schemas.microsoft.com/office/drawing/2014/main" id="{00000000-0008-0000-0100-0000A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1" name="Picture 3453" hidden="1">
          <a:extLst>
            <a:ext uri="{FF2B5EF4-FFF2-40B4-BE49-F238E27FC236}">
              <a16:creationId xmlns:a16="http://schemas.microsoft.com/office/drawing/2014/main" id="{00000000-0008-0000-0100-0000A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2" name="Picture 3458" hidden="1">
          <a:extLst>
            <a:ext uri="{FF2B5EF4-FFF2-40B4-BE49-F238E27FC236}">
              <a16:creationId xmlns:a16="http://schemas.microsoft.com/office/drawing/2014/main" id="{00000000-0008-0000-0100-0000A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3" name="Picture 3811" hidden="1">
          <a:extLst>
            <a:ext uri="{FF2B5EF4-FFF2-40B4-BE49-F238E27FC236}">
              <a16:creationId xmlns:a16="http://schemas.microsoft.com/office/drawing/2014/main" id="{00000000-0008-0000-0100-0000A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4" name="Picture 3812" hidden="1">
          <a:extLst>
            <a:ext uri="{FF2B5EF4-FFF2-40B4-BE49-F238E27FC236}">
              <a16:creationId xmlns:a16="http://schemas.microsoft.com/office/drawing/2014/main" id="{00000000-0008-0000-0100-0000A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5" name="Picture 3813" hidden="1">
          <a:extLst>
            <a:ext uri="{FF2B5EF4-FFF2-40B4-BE49-F238E27FC236}">
              <a16:creationId xmlns:a16="http://schemas.microsoft.com/office/drawing/2014/main" id="{00000000-0008-0000-0100-0000A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6" name="Picture 3453" hidden="1">
          <a:extLst>
            <a:ext uri="{FF2B5EF4-FFF2-40B4-BE49-F238E27FC236}">
              <a16:creationId xmlns:a16="http://schemas.microsoft.com/office/drawing/2014/main" id="{00000000-0008-0000-0100-0000A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7" name="Picture 3458" hidden="1">
          <a:extLst>
            <a:ext uri="{FF2B5EF4-FFF2-40B4-BE49-F238E27FC236}">
              <a16:creationId xmlns:a16="http://schemas.microsoft.com/office/drawing/2014/main" id="{00000000-0008-0000-0100-0000A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8" name="Picture 3811" hidden="1">
          <a:extLst>
            <a:ext uri="{FF2B5EF4-FFF2-40B4-BE49-F238E27FC236}">
              <a16:creationId xmlns:a16="http://schemas.microsoft.com/office/drawing/2014/main" id="{00000000-0008-0000-0100-0000A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69" name="Picture 3812" hidden="1">
          <a:extLst>
            <a:ext uri="{FF2B5EF4-FFF2-40B4-BE49-F238E27FC236}">
              <a16:creationId xmlns:a16="http://schemas.microsoft.com/office/drawing/2014/main" id="{00000000-0008-0000-0100-0000A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0" name="Picture 3813" hidden="1">
          <a:extLst>
            <a:ext uri="{FF2B5EF4-FFF2-40B4-BE49-F238E27FC236}">
              <a16:creationId xmlns:a16="http://schemas.microsoft.com/office/drawing/2014/main" id="{00000000-0008-0000-0100-0000A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1" name="Picture 3453" hidden="1">
          <a:extLst>
            <a:ext uri="{FF2B5EF4-FFF2-40B4-BE49-F238E27FC236}">
              <a16:creationId xmlns:a16="http://schemas.microsoft.com/office/drawing/2014/main" id="{00000000-0008-0000-0100-0000A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2" name="Picture 3458" hidden="1">
          <a:extLst>
            <a:ext uri="{FF2B5EF4-FFF2-40B4-BE49-F238E27FC236}">
              <a16:creationId xmlns:a16="http://schemas.microsoft.com/office/drawing/2014/main" id="{00000000-0008-0000-0100-0000A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3" name="Picture 3811" hidden="1">
          <a:extLst>
            <a:ext uri="{FF2B5EF4-FFF2-40B4-BE49-F238E27FC236}">
              <a16:creationId xmlns:a16="http://schemas.microsoft.com/office/drawing/2014/main" id="{00000000-0008-0000-0100-0000A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4" name="Picture 3812" hidden="1">
          <a:extLst>
            <a:ext uri="{FF2B5EF4-FFF2-40B4-BE49-F238E27FC236}">
              <a16:creationId xmlns:a16="http://schemas.microsoft.com/office/drawing/2014/main" id="{00000000-0008-0000-0100-0000A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5" name="Picture 3813" hidden="1">
          <a:extLst>
            <a:ext uri="{FF2B5EF4-FFF2-40B4-BE49-F238E27FC236}">
              <a16:creationId xmlns:a16="http://schemas.microsoft.com/office/drawing/2014/main" id="{00000000-0008-0000-0100-0000A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6" name="Picture 3383" hidden="1">
          <a:extLst>
            <a:ext uri="{FF2B5EF4-FFF2-40B4-BE49-F238E27FC236}">
              <a16:creationId xmlns:a16="http://schemas.microsoft.com/office/drawing/2014/main" id="{00000000-0008-0000-0100-0000B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7" name="Picture 3388" hidden="1">
          <a:extLst>
            <a:ext uri="{FF2B5EF4-FFF2-40B4-BE49-F238E27FC236}">
              <a16:creationId xmlns:a16="http://schemas.microsoft.com/office/drawing/2014/main" id="{00000000-0008-0000-0100-0000B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8" name="Picture 3790" hidden="1">
          <a:extLst>
            <a:ext uri="{FF2B5EF4-FFF2-40B4-BE49-F238E27FC236}">
              <a16:creationId xmlns:a16="http://schemas.microsoft.com/office/drawing/2014/main" id="{00000000-0008-0000-0100-0000B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79" name="Picture 3791" hidden="1">
          <a:extLst>
            <a:ext uri="{FF2B5EF4-FFF2-40B4-BE49-F238E27FC236}">
              <a16:creationId xmlns:a16="http://schemas.microsoft.com/office/drawing/2014/main" id="{00000000-0008-0000-0100-0000B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0" name="Picture 3393" hidden="1">
          <a:extLst>
            <a:ext uri="{FF2B5EF4-FFF2-40B4-BE49-F238E27FC236}">
              <a16:creationId xmlns:a16="http://schemas.microsoft.com/office/drawing/2014/main" id="{00000000-0008-0000-0100-0000B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1" name="Picture 3398" hidden="1">
          <a:extLst>
            <a:ext uri="{FF2B5EF4-FFF2-40B4-BE49-F238E27FC236}">
              <a16:creationId xmlns:a16="http://schemas.microsoft.com/office/drawing/2014/main" id="{00000000-0008-0000-0100-0000B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2" name="Picture 3793" hidden="1">
          <a:extLst>
            <a:ext uri="{FF2B5EF4-FFF2-40B4-BE49-F238E27FC236}">
              <a16:creationId xmlns:a16="http://schemas.microsoft.com/office/drawing/2014/main" id="{00000000-0008-0000-0100-0000B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3" name="Picture 3794" hidden="1">
          <a:extLst>
            <a:ext uri="{FF2B5EF4-FFF2-40B4-BE49-F238E27FC236}">
              <a16:creationId xmlns:a16="http://schemas.microsoft.com/office/drawing/2014/main" id="{00000000-0008-0000-0100-0000B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4" name="Picture 3795" hidden="1">
          <a:extLst>
            <a:ext uri="{FF2B5EF4-FFF2-40B4-BE49-F238E27FC236}">
              <a16:creationId xmlns:a16="http://schemas.microsoft.com/office/drawing/2014/main" id="{00000000-0008-0000-0100-0000B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5" name="Picture 3423" hidden="1">
          <a:extLst>
            <a:ext uri="{FF2B5EF4-FFF2-40B4-BE49-F238E27FC236}">
              <a16:creationId xmlns:a16="http://schemas.microsoft.com/office/drawing/2014/main" id="{00000000-0008-0000-0100-0000B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6" name="Picture 3428" hidden="1">
          <a:extLst>
            <a:ext uri="{FF2B5EF4-FFF2-40B4-BE49-F238E27FC236}">
              <a16:creationId xmlns:a16="http://schemas.microsoft.com/office/drawing/2014/main" id="{00000000-0008-0000-0100-0000B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7" name="Picture 3802" hidden="1">
          <a:extLst>
            <a:ext uri="{FF2B5EF4-FFF2-40B4-BE49-F238E27FC236}">
              <a16:creationId xmlns:a16="http://schemas.microsoft.com/office/drawing/2014/main" id="{00000000-0008-0000-0100-0000B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8" name="Picture 3803" hidden="1">
          <a:extLst>
            <a:ext uri="{FF2B5EF4-FFF2-40B4-BE49-F238E27FC236}">
              <a16:creationId xmlns:a16="http://schemas.microsoft.com/office/drawing/2014/main" id="{00000000-0008-0000-0100-0000B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589" name="Picture 3804" hidden="1">
          <a:extLst>
            <a:ext uri="{FF2B5EF4-FFF2-40B4-BE49-F238E27FC236}">
              <a16:creationId xmlns:a16="http://schemas.microsoft.com/office/drawing/2014/main" id="{00000000-0008-0000-0100-0000B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0" name="Picture 3393" hidden="1">
          <a:extLst>
            <a:ext uri="{FF2B5EF4-FFF2-40B4-BE49-F238E27FC236}">
              <a16:creationId xmlns:a16="http://schemas.microsoft.com/office/drawing/2014/main" id="{00000000-0008-0000-0100-0000B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1" name="Picture 3398" hidden="1">
          <a:extLst>
            <a:ext uri="{FF2B5EF4-FFF2-40B4-BE49-F238E27FC236}">
              <a16:creationId xmlns:a16="http://schemas.microsoft.com/office/drawing/2014/main" id="{00000000-0008-0000-0100-0000B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2" name="Picture 3793" hidden="1">
          <a:extLst>
            <a:ext uri="{FF2B5EF4-FFF2-40B4-BE49-F238E27FC236}">
              <a16:creationId xmlns:a16="http://schemas.microsoft.com/office/drawing/2014/main" id="{00000000-0008-0000-0100-0000C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3" name="Picture 3794" hidden="1">
          <a:extLst>
            <a:ext uri="{FF2B5EF4-FFF2-40B4-BE49-F238E27FC236}">
              <a16:creationId xmlns:a16="http://schemas.microsoft.com/office/drawing/2014/main" id="{00000000-0008-0000-0100-0000C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4" name="Picture 3795" hidden="1">
          <a:extLst>
            <a:ext uri="{FF2B5EF4-FFF2-40B4-BE49-F238E27FC236}">
              <a16:creationId xmlns:a16="http://schemas.microsoft.com/office/drawing/2014/main" id="{00000000-0008-0000-0100-0000C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5" name="Picture 3423" hidden="1">
          <a:extLst>
            <a:ext uri="{FF2B5EF4-FFF2-40B4-BE49-F238E27FC236}">
              <a16:creationId xmlns:a16="http://schemas.microsoft.com/office/drawing/2014/main" id="{00000000-0008-0000-0100-0000C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6" name="Picture 3428" hidden="1">
          <a:extLst>
            <a:ext uri="{FF2B5EF4-FFF2-40B4-BE49-F238E27FC236}">
              <a16:creationId xmlns:a16="http://schemas.microsoft.com/office/drawing/2014/main" id="{00000000-0008-0000-0100-0000C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7" name="Picture 3802" hidden="1">
          <a:extLst>
            <a:ext uri="{FF2B5EF4-FFF2-40B4-BE49-F238E27FC236}">
              <a16:creationId xmlns:a16="http://schemas.microsoft.com/office/drawing/2014/main" id="{00000000-0008-0000-0100-0000C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8" name="Picture 3803" hidden="1">
          <a:extLst>
            <a:ext uri="{FF2B5EF4-FFF2-40B4-BE49-F238E27FC236}">
              <a16:creationId xmlns:a16="http://schemas.microsoft.com/office/drawing/2014/main" id="{00000000-0008-0000-0100-0000C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599" name="Picture 3804" hidden="1">
          <a:extLst>
            <a:ext uri="{FF2B5EF4-FFF2-40B4-BE49-F238E27FC236}">
              <a16:creationId xmlns:a16="http://schemas.microsoft.com/office/drawing/2014/main" id="{00000000-0008-0000-0100-0000C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0" name="Picture 3463" hidden="1">
          <a:extLst>
            <a:ext uri="{FF2B5EF4-FFF2-40B4-BE49-F238E27FC236}">
              <a16:creationId xmlns:a16="http://schemas.microsoft.com/office/drawing/2014/main" id="{00000000-0008-0000-0100-0000C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1" name="Picture 3468" hidden="1">
          <a:extLst>
            <a:ext uri="{FF2B5EF4-FFF2-40B4-BE49-F238E27FC236}">
              <a16:creationId xmlns:a16="http://schemas.microsoft.com/office/drawing/2014/main" id="{00000000-0008-0000-0100-0000C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2" name="Picture 3814" hidden="1">
          <a:extLst>
            <a:ext uri="{FF2B5EF4-FFF2-40B4-BE49-F238E27FC236}">
              <a16:creationId xmlns:a16="http://schemas.microsoft.com/office/drawing/2014/main" id="{00000000-0008-0000-0100-0000C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3" name="Picture 3815" hidden="1">
          <a:extLst>
            <a:ext uri="{FF2B5EF4-FFF2-40B4-BE49-F238E27FC236}">
              <a16:creationId xmlns:a16="http://schemas.microsoft.com/office/drawing/2014/main" id="{00000000-0008-0000-0100-0000C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4" name="Picture 3816" hidden="1">
          <a:extLst>
            <a:ext uri="{FF2B5EF4-FFF2-40B4-BE49-F238E27FC236}">
              <a16:creationId xmlns:a16="http://schemas.microsoft.com/office/drawing/2014/main" id="{00000000-0008-0000-0100-0000C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5" name="Picture 3453" hidden="1">
          <a:extLst>
            <a:ext uri="{FF2B5EF4-FFF2-40B4-BE49-F238E27FC236}">
              <a16:creationId xmlns:a16="http://schemas.microsoft.com/office/drawing/2014/main" id="{00000000-0008-0000-0100-0000C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6" name="Picture 3458" hidden="1">
          <a:extLst>
            <a:ext uri="{FF2B5EF4-FFF2-40B4-BE49-F238E27FC236}">
              <a16:creationId xmlns:a16="http://schemas.microsoft.com/office/drawing/2014/main" id="{00000000-0008-0000-0100-0000C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7" name="Picture 3811" hidden="1">
          <a:extLst>
            <a:ext uri="{FF2B5EF4-FFF2-40B4-BE49-F238E27FC236}">
              <a16:creationId xmlns:a16="http://schemas.microsoft.com/office/drawing/2014/main" id="{00000000-0008-0000-0100-0000C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8" name="Picture 3812" hidden="1">
          <a:extLst>
            <a:ext uri="{FF2B5EF4-FFF2-40B4-BE49-F238E27FC236}">
              <a16:creationId xmlns:a16="http://schemas.microsoft.com/office/drawing/2014/main" id="{00000000-0008-0000-0100-0000D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09" name="Picture 3813" hidden="1">
          <a:extLst>
            <a:ext uri="{FF2B5EF4-FFF2-40B4-BE49-F238E27FC236}">
              <a16:creationId xmlns:a16="http://schemas.microsoft.com/office/drawing/2014/main" id="{00000000-0008-0000-0100-0000D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0" name="Picture 3453" hidden="1">
          <a:extLst>
            <a:ext uri="{FF2B5EF4-FFF2-40B4-BE49-F238E27FC236}">
              <a16:creationId xmlns:a16="http://schemas.microsoft.com/office/drawing/2014/main" id="{00000000-0008-0000-0100-0000D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1" name="Picture 3458" hidden="1">
          <a:extLst>
            <a:ext uri="{FF2B5EF4-FFF2-40B4-BE49-F238E27FC236}">
              <a16:creationId xmlns:a16="http://schemas.microsoft.com/office/drawing/2014/main" id="{00000000-0008-0000-0100-0000D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2" name="Picture 3811" hidden="1">
          <a:extLst>
            <a:ext uri="{FF2B5EF4-FFF2-40B4-BE49-F238E27FC236}">
              <a16:creationId xmlns:a16="http://schemas.microsoft.com/office/drawing/2014/main" id="{00000000-0008-0000-0100-0000D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3" name="Picture 3812" hidden="1">
          <a:extLst>
            <a:ext uri="{FF2B5EF4-FFF2-40B4-BE49-F238E27FC236}">
              <a16:creationId xmlns:a16="http://schemas.microsoft.com/office/drawing/2014/main" id="{00000000-0008-0000-0100-0000D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4" name="Picture 3813" hidden="1">
          <a:extLst>
            <a:ext uri="{FF2B5EF4-FFF2-40B4-BE49-F238E27FC236}">
              <a16:creationId xmlns:a16="http://schemas.microsoft.com/office/drawing/2014/main" id="{00000000-0008-0000-0100-0000D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5" name="Picture 3453" hidden="1">
          <a:extLst>
            <a:ext uri="{FF2B5EF4-FFF2-40B4-BE49-F238E27FC236}">
              <a16:creationId xmlns:a16="http://schemas.microsoft.com/office/drawing/2014/main" id="{00000000-0008-0000-0100-0000D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6" name="Picture 3458" hidden="1">
          <a:extLst>
            <a:ext uri="{FF2B5EF4-FFF2-40B4-BE49-F238E27FC236}">
              <a16:creationId xmlns:a16="http://schemas.microsoft.com/office/drawing/2014/main" id="{00000000-0008-0000-0100-0000D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7" name="Picture 3811" hidden="1">
          <a:extLst>
            <a:ext uri="{FF2B5EF4-FFF2-40B4-BE49-F238E27FC236}">
              <a16:creationId xmlns:a16="http://schemas.microsoft.com/office/drawing/2014/main" id="{00000000-0008-0000-0100-0000D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8" name="Picture 3812" hidden="1">
          <a:extLst>
            <a:ext uri="{FF2B5EF4-FFF2-40B4-BE49-F238E27FC236}">
              <a16:creationId xmlns:a16="http://schemas.microsoft.com/office/drawing/2014/main" id="{00000000-0008-0000-0100-0000D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19" name="Picture 3813" hidden="1">
          <a:extLst>
            <a:ext uri="{FF2B5EF4-FFF2-40B4-BE49-F238E27FC236}">
              <a16:creationId xmlns:a16="http://schemas.microsoft.com/office/drawing/2014/main" id="{00000000-0008-0000-0100-0000D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0" name="Picture 3453" hidden="1">
          <a:extLst>
            <a:ext uri="{FF2B5EF4-FFF2-40B4-BE49-F238E27FC236}">
              <a16:creationId xmlns:a16="http://schemas.microsoft.com/office/drawing/2014/main" id="{00000000-0008-0000-0100-0000D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1" name="Picture 3458" hidden="1">
          <a:extLst>
            <a:ext uri="{FF2B5EF4-FFF2-40B4-BE49-F238E27FC236}">
              <a16:creationId xmlns:a16="http://schemas.microsoft.com/office/drawing/2014/main" id="{00000000-0008-0000-0100-0000D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2" name="Picture 3811" hidden="1">
          <a:extLst>
            <a:ext uri="{FF2B5EF4-FFF2-40B4-BE49-F238E27FC236}">
              <a16:creationId xmlns:a16="http://schemas.microsoft.com/office/drawing/2014/main" id="{00000000-0008-0000-0100-0000D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3" name="Picture 3812" hidden="1">
          <a:extLst>
            <a:ext uri="{FF2B5EF4-FFF2-40B4-BE49-F238E27FC236}">
              <a16:creationId xmlns:a16="http://schemas.microsoft.com/office/drawing/2014/main" id="{00000000-0008-0000-0100-0000D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4" name="Picture 3813" hidden="1">
          <a:extLst>
            <a:ext uri="{FF2B5EF4-FFF2-40B4-BE49-F238E27FC236}">
              <a16:creationId xmlns:a16="http://schemas.microsoft.com/office/drawing/2014/main" id="{00000000-0008-0000-0100-0000E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5" name="Picture 3453" hidden="1">
          <a:extLst>
            <a:ext uri="{FF2B5EF4-FFF2-40B4-BE49-F238E27FC236}">
              <a16:creationId xmlns:a16="http://schemas.microsoft.com/office/drawing/2014/main" id="{00000000-0008-0000-0100-0000E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6" name="Picture 3458" hidden="1">
          <a:extLst>
            <a:ext uri="{FF2B5EF4-FFF2-40B4-BE49-F238E27FC236}">
              <a16:creationId xmlns:a16="http://schemas.microsoft.com/office/drawing/2014/main" id="{00000000-0008-0000-0100-0000E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7" name="Picture 3811" hidden="1">
          <a:extLst>
            <a:ext uri="{FF2B5EF4-FFF2-40B4-BE49-F238E27FC236}">
              <a16:creationId xmlns:a16="http://schemas.microsoft.com/office/drawing/2014/main" id="{00000000-0008-0000-0100-0000E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8" name="Picture 3812" hidden="1">
          <a:extLst>
            <a:ext uri="{FF2B5EF4-FFF2-40B4-BE49-F238E27FC236}">
              <a16:creationId xmlns:a16="http://schemas.microsoft.com/office/drawing/2014/main" id="{00000000-0008-0000-0100-0000E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29" name="Picture 3813" hidden="1">
          <a:extLst>
            <a:ext uri="{FF2B5EF4-FFF2-40B4-BE49-F238E27FC236}">
              <a16:creationId xmlns:a16="http://schemas.microsoft.com/office/drawing/2014/main" id="{00000000-0008-0000-0100-0000E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0" name="Picture 3393" hidden="1">
          <a:extLst>
            <a:ext uri="{FF2B5EF4-FFF2-40B4-BE49-F238E27FC236}">
              <a16:creationId xmlns:a16="http://schemas.microsoft.com/office/drawing/2014/main" id="{00000000-0008-0000-0100-0000E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1" name="Picture 3398" hidden="1">
          <a:extLst>
            <a:ext uri="{FF2B5EF4-FFF2-40B4-BE49-F238E27FC236}">
              <a16:creationId xmlns:a16="http://schemas.microsoft.com/office/drawing/2014/main" id="{00000000-0008-0000-0100-0000E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2" name="Picture 3793" hidden="1">
          <a:extLst>
            <a:ext uri="{FF2B5EF4-FFF2-40B4-BE49-F238E27FC236}">
              <a16:creationId xmlns:a16="http://schemas.microsoft.com/office/drawing/2014/main" id="{00000000-0008-0000-0100-0000E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3" name="Picture 3794" hidden="1">
          <a:extLst>
            <a:ext uri="{FF2B5EF4-FFF2-40B4-BE49-F238E27FC236}">
              <a16:creationId xmlns:a16="http://schemas.microsoft.com/office/drawing/2014/main" id="{00000000-0008-0000-0100-0000E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4" name="Picture 3795" hidden="1">
          <a:extLst>
            <a:ext uri="{FF2B5EF4-FFF2-40B4-BE49-F238E27FC236}">
              <a16:creationId xmlns:a16="http://schemas.microsoft.com/office/drawing/2014/main" id="{00000000-0008-0000-0100-0000E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5" name="Picture 3423" hidden="1">
          <a:extLst>
            <a:ext uri="{FF2B5EF4-FFF2-40B4-BE49-F238E27FC236}">
              <a16:creationId xmlns:a16="http://schemas.microsoft.com/office/drawing/2014/main" id="{00000000-0008-0000-0100-0000E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6" name="Picture 3428" hidden="1">
          <a:extLst>
            <a:ext uri="{FF2B5EF4-FFF2-40B4-BE49-F238E27FC236}">
              <a16:creationId xmlns:a16="http://schemas.microsoft.com/office/drawing/2014/main" id="{00000000-0008-0000-0100-0000E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7" name="Picture 3802" hidden="1">
          <a:extLst>
            <a:ext uri="{FF2B5EF4-FFF2-40B4-BE49-F238E27FC236}">
              <a16:creationId xmlns:a16="http://schemas.microsoft.com/office/drawing/2014/main" id="{00000000-0008-0000-0100-0000E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8" name="Picture 3803" hidden="1">
          <a:extLst>
            <a:ext uri="{FF2B5EF4-FFF2-40B4-BE49-F238E27FC236}">
              <a16:creationId xmlns:a16="http://schemas.microsoft.com/office/drawing/2014/main" id="{00000000-0008-0000-0100-0000E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39" name="Picture 3804" hidden="1">
          <a:extLst>
            <a:ext uri="{FF2B5EF4-FFF2-40B4-BE49-F238E27FC236}">
              <a16:creationId xmlns:a16="http://schemas.microsoft.com/office/drawing/2014/main" id="{00000000-0008-0000-0100-0000E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0" name="Picture 3463" hidden="1">
          <a:extLst>
            <a:ext uri="{FF2B5EF4-FFF2-40B4-BE49-F238E27FC236}">
              <a16:creationId xmlns:a16="http://schemas.microsoft.com/office/drawing/2014/main" id="{00000000-0008-0000-0100-0000F0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1" name="Picture 3468" hidden="1">
          <a:extLst>
            <a:ext uri="{FF2B5EF4-FFF2-40B4-BE49-F238E27FC236}">
              <a16:creationId xmlns:a16="http://schemas.microsoft.com/office/drawing/2014/main" id="{00000000-0008-0000-0100-0000F1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2" name="Picture 3814" hidden="1">
          <a:extLst>
            <a:ext uri="{FF2B5EF4-FFF2-40B4-BE49-F238E27FC236}">
              <a16:creationId xmlns:a16="http://schemas.microsoft.com/office/drawing/2014/main" id="{00000000-0008-0000-0100-0000F2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3" name="Picture 3815" hidden="1">
          <a:extLst>
            <a:ext uri="{FF2B5EF4-FFF2-40B4-BE49-F238E27FC236}">
              <a16:creationId xmlns:a16="http://schemas.microsoft.com/office/drawing/2014/main" id="{00000000-0008-0000-0100-0000F3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4" name="Picture 3816" hidden="1">
          <a:extLst>
            <a:ext uri="{FF2B5EF4-FFF2-40B4-BE49-F238E27FC236}">
              <a16:creationId xmlns:a16="http://schemas.microsoft.com/office/drawing/2014/main" id="{00000000-0008-0000-0100-0000F4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5" name="Picture 3453" hidden="1">
          <a:extLst>
            <a:ext uri="{FF2B5EF4-FFF2-40B4-BE49-F238E27FC236}">
              <a16:creationId xmlns:a16="http://schemas.microsoft.com/office/drawing/2014/main" id="{00000000-0008-0000-0100-0000F5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6" name="Picture 3458" hidden="1">
          <a:extLst>
            <a:ext uri="{FF2B5EF4-FFF2-40B4-BE49-F238E27FC236}">
              <a16:creationId xmlns:a16="http://schemas.microsoft.com/office/drawing/2014/main" id="{00000000-0008-0000-0100-0000F6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7" name="Picture 3811" hidden="1">
          <a:extLst>
            <a:ext uri="{FF2B5EF4-FFF2-40B4-BE49-F238E27FC236}">
              <a16:creationId xmlns:a16="http://schemas.microsoft.com/office/drawing/2014/main" id="{00000000-0008-0000-0100-0000F7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8" name="Picture 3812" hidden="1">
          <a:extLst>
            <a:ext uri="{FF2B5EF4-FFF2-40B4-BE49-F238E27FC236}">
              <a16:creationId xmlns:a16="http://schemas.microsoft.com/office/drawing/2014/main" id="{00000000-0008-0000-0100-0000F8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49" name="Picture 3813" hidden="1">
          <a:extLst>
            <a:ext uri="{FF2B5EF4-FFF2-40B4-BE49-F238E27FC236}">
              <a16:creationId xmlns:a16="http://schemas.microsoft.com/office/drawing/2014/main" id="{00000000-0008-0000-0100-0000F9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0" name="Picture 3453" hidden="1">
          <a:extLst>
            <a:ext uri="{FF2B5EF4-FFF2-40B4-BE49-F238E27FC236}">
              <a16:creationId xmlns:a16="http://schemas.microsoft.com/office/drawing/2014/main" id="{00000000-0008-0000-0100-0000FA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1" name="Picture 3458" hidden="1">
          <a:extLst>
            <a:ext uri="{FF2B5EF4-FFF2-40B4-BE49-F238E27FC236}">
              <a16:creationId xmlns:a16="http://schemas.microsoft.com/office/drawing/2014/main" id="{00000000-0008-0000-0100-0000FB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2" name="Picture 3811" hidden="1">
          <a:extLst>
            <a:ext uri="{FF2B5EF4-FFF2-40B4-BE49-F238E27FC236}">
              <a16:creationId xmlns:a16="http://schemas.microsoft.com/office/drawing/2014/main" id="{00000000-0008-0000-0100-0000FC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3" name="Picture 3812" hidden="1">
          <a:extLst>
            <a:ext uri="{FF2B5EF4-FFF2-40B4-BE49-F238E27FC236}">
              <a16:creationId xmlns:a16="http://schemas.microsoft.com/office/drawing/2014/main" id="{00000000-0008-0000-0100-0000FD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4" name="Picture 3813" hidden="1">
          <a:extLst>
            <a:ext uri="{FF2B5EF4-FFF2-40B4-BE49-F238E27FC236}">
              <a16:creationId xmlns:a16="http://schemas.microsoft.com/office/drawing/2014/main" id="{00000000-0008-0000-0100-0000FE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5" name="Picture 3453" hidden="1">
          <a:extLst>
            <a:ext uri="{FF2B5EF4-FFF2-40B4-BE49-F238E27FC236}">
              <a16:creationId xmlns:a16="http://schemas.microsoft.com/office/drawing/2014/main" id="{00000000-0008-0000-0100-0000FF0D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6" name="Picture 3458" hidden="1">
          <a:extLst>
            <a:ext uri="{FF2B5EF4-FFF2-40B4-BE49-F238E27FC236}">
              <a16:creationId xmlns:a16="http://schemas.microsoft.com/office/drawing/2014/main" id="{00000000-0008-0000-0100-000000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7" name="Picture 3811" hidden="1">
          <a:extLst>
            <a:ext uri="{FF2B5EF4-FFF2-40B4-BE49-F238E27FC236}">
              <a16:creationId xmlns:a16="http://schemas.microsoft.com/office/drawing/2014/main" id="{00000000-0008-0000-0100-000001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8" name="Picture 3812" hidden="1">
          <a:extLst>
            <a:ext uri="{FF2B5EF4-FFF2-40B4-BE49-F238E27FC236}">
              <a16:creationId xmlns:a16="http://schemas.microsoft.com/office/drawing/2014/main" id="{00000000-0008-0000-0100-000002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59" name="Picture 3813" hidden="1">
          <a:extLst>
            <a:ext uri="{FF2B5EF4-FFF2-40B4-BE49-F238E27FC236}">
              <a16:creationId xmlns:a16="http://schemas.microsoft.com/office/drawing/2014/main" id="{00000000-0008-0000-0100-000003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0" name="Picture 3453" hidden="1">
          <a:extLst>
            <a:ext uri="{FF2B5EF4-FFF2-40B4-BE49-F238E27FC236}">
              <a16:creationId xmlns:a16="http://schemas.microsoft.com/office/drawing/2014/main" id="{00000000-0008-0000-0100-000004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1" name="Picture 3458" hidden="1">
          <a:extLst>
            <a:ext uri="{FF2B5EF4-FFF2-40B4-BE49-F238E27FC236}">
              <a16:creationId xmlns:a16="http://schemas.microsoft.com/office/drawing/2014/main" id="{00000000-0008-0000-0100-000005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2" name="Picture 3811" hidden="1">
          <a:extLst>
            <a:ext uri="{FF2B5EF4-FFF2-40B4-BE49-F238E27FC236}">
              <a16:creationId xmlns:a16="http://schemas.microsoft.com/office/drawing/2014/main" id="{00000000-0008-0000-0100-000006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3" name="Picture 3812" hidden="1">
          <a:extLst>
            <a:ext uri="{FF2B5EF4-FFF2-40B4-BE49-F238E27FC236}">
              <a16:creationId xmlns:a16="http://schemas.microsoft.com/office/drawing/2014/main" id="{00000000-0008-0000-0100-000007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4" name="Picture 3813" hidden="1">
          <a:extLst>
            <a:ext uri="{FF2B5EF4-FFF2-40B4-BE49-F238E27FC236}">
              <a16:creationId xmlns:a16="http://schemas.microsoft.com/office/drawing/2014/main" id="{00000000-0008-0000-0100-000008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5" name="Picture 3453" hidden="1">
          <a:extLst>
            <a:ext uri="{FF2B5EF4-FFF2-40B4-BE49-F238E27FC236}">
              <a16:creationId xmlns:a16="http://schemas.microsoft.com/office/drawing/2014/main" id="{00000000-0008-0000-0100-000009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6" name="Picture 3458" hidden="1">
          <a:extLst>
            <a:ext uri="{FF2B5EF4-FFF2-40B4-BE49-F238E27FC236}">
              <a16:creationId xmlns:a16="http://schemas.microsoft.com/office/drawing/2014/main" id="{00000000-0008-0000-0100-00000A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667" name="Picture 3811" hidden="1">
          <a:extLst>
            <a:ext uri="{FF2B5EF4-FFF2-40B4-BE49-F238E27FC236}">
              <a16:creationId xmlns:a16="http://schemas.microsoft.com/office/drawing/2014/main" id="{00000000-0008-0000-0100-00000B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68" name="Picture 3393" hidden="1">
          <a:extLst>
            <a:ext uri="{FF2B5EF4-FFF2-40B4-BE49-F238E27FC236}">
              <a16:creationId xmlns:a16="http://schemas.microsoft.com/office/drawing/2014/main" id="{00000000-0008-0000-0100-00000C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69" name="Picture 3398" hidden="1">
          <a:extLst>
            <a:ext uri="{FF2B5EF4-FFF2-40B4-BE49-F238E27FC236}">
              <a16:creationId xmlns:a16="http://schemas.microsoft.com/office/drawing/2014/main" id="{00000000-0008-0000-0100-00000D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0" name="Picture 3793" hidden="1">
          <a:extLst>
            <a:ext uri="{FF2B5EF4-FFF2-40B4-BE49-F238E27FC236}">
              <a16:creationId xmlns:a16="http://schemas.microsoft.com/office/drawing/2014/main" id="{00000000-0008-0000-0100-00000E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1" name="Picture 3794" hidden="1">
          <a:extLst>
            <a:ext uri="{FF2B5EF4-FFF2-40B4-BE49-F238E27FC236}">
              <a16:creationId xmlns:a16="http://schemas.microsoft.com/office/drawing/2014/main" id="{00000000-0008-0000-0100-00000F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2" name="Picture 3795" hidden="1">
          <a:extLst>
            <a:ext uri="{FF2B5EF4-FFF2-40B4-BE49-F238E27FC236}">
              <a16:creationId xmlns:a16="http://schemas.microsoft.com/office/drawing/2014/main" id="{00000000-0008-0000-0100-000010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3" name="Picture 3423" hidden="1">
          <a:extLst>
            <a:ext uri="{FF2B5EF4-FFF2-40B4-BE49-F238E27FC236}">
              <a16:creationId xmlns:a16="http://schemas.microsoft.com/office/drawing/2014/main" id="{00000000-0008-0000-0100-000011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4" name="Picture 3428" hidden="1">
          <a:extLst>
            <a:ext uri="{FF2B5EF4-FFF2-40B4-BE49-F238E27FC236}">
              <a16:creationId xmlns:a16="http://schemas.microsoft.com/office/drawing/2014/main" id="{00000000-0008-0000-0100-000012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5" name="Picture 3802" hidden="1">
          <a:extLst>
            <a:ext uri="{FF2B5EF4-FFF2-40B4-BE49-F238E27FC236}">
              <a16:creationId xmlns:a16="http://schemas.microsoft.com/office/drawing/2014/main" id="{00000000-0008-0000-0100-000013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6" name="Picture 3803" hidden="1">
          <a:extLst>
            <a:ext uri="{FF2B5EF4-FFF2-40B4-BE49-F238E27FC236}">
              <a16:creationId xmlns:a16="http://schemas.microsoft.com/office/drawing/2014/main" id="{00000000-0008-0000-0100-000014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7" name="Picture 3804" hidden="1">
          <a:extLst>
            <a:ext uri="{FF2B5EF4-FFF2-40B4-BE49-F238E27FC236}">
              <a16:creationId xmlns:a16="http://schemas.microsoft.com/office/drawing/2014/main" id="{00000000-0008-0000-0100-000015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8" name="Picture 3463" hidden="1">
          <a:extLst>
            <a:ext uri="{FF2B5EF4-FFF2-40B4-BE49-F238E27FC236}">
              <a16:creationId xmlns:a16="http://schemas.microsoft.com/office/drawing/2014/main" id="{00000000-0008-0000-0100-000016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79" name="Picture 3468" hidden="1">
          <a:extLst>
            <a:ext uri="{FF2B5EF4-FFF2-40B4-BE49-F238E27FC236}">
              <a16:creationId xmlns:a16="http://schemas.microsoft.com/office/drawing/2014/main" id="{00000000-0008-0000-0100-000017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0" name="Picture 3814" hidden="1">
          <a:extLst>
            <a:ext uri="{FF2B5EF4-FFF2-40B4-BE49-F238E27FC236}">
              <a16:creationId xmlns:a16="http://schemas.microsoft.com/office/drawing/2014/main" id="{00000000-0008-0000-0100-000018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1" name="Picture 3815" hidden="1">
          <a:extLst>
            <a:ext uri="{FF2B5EF4-FFF2-40B4-BE49-F238E27FC236}">
              <a16:creationId xmlns:a16="http://schemas.microsoft.com/office/drawing/2014/main" id="{00000000-0008-0000-0100-000019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2" name="Picture 3816" hidden="1">
          <a:extLst>
            <a:ext uri="{FF2B5EF4-FFF2-40B4-BE49-F238E27FC236}">
              <a16:creationId xmlns:a16="http://schemas.microsoft.com/office/drawing/2014/main" id="{00000000-0008-0000-0100-00001A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3" name="Picture 3453" hidden="1">
          <a:extLst>
            <a:ext uri="{FF2B5EF4-FFF2-40B4-BE49-F238E27FC236}">
              <a16:creationId xmlns:a16="http://schemas.microsoft.com/office/drawing/2014/main" id="{00000000-0008-0000-0100-00001B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4" name="Picture 3458" hidden="1">
          <a:extLst>
            <a:ext uri="{FF2B5EF4-FFF2-40B4-BE49-F238E27FC236}">
              <a16:creationId xmlns:a16="http://schemas.microsoft.com/office/drawing/2014/main" id="{00000000-0008-0000-0100-00001C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5" name="Picture 3811" hidden="1">
          <a:extLst>
            <a:ext uri="{FF2B5EF4-FFF2-40B4-BE49-F238E27FC236}">
              <a16:creationId xmlns:a16="http://schemas.microsoft.com/office/drawing/2014/main" id="{00000000-0008-0000-0100-00001D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6" name="Picture 3812" hidden="1">
          <a:extLst>
            <a:ext uri="{FF2B5EF4-FFF2-40B4-BE49-F238E27FC236}">
              <a16:creationId xmlns:a16="http://schemas.microsoft.com/office/drawing/2014/main" id="{00000000-0008-0000-0100-00001E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7" name="Picture 3813" hidden="1">
          <a:extLst>
            <a:ext uri="{FF2B5EF4-FFF2-40B4-BE49-F238E27FC236}">
              <a16:creationId xmlns:a16="http://schemas.microsoft.com/office/drawing/2014/main" id="{00000000-0008-0000-0100-00001F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8" name="Picture 3453" hidden="1">
          <a:extLst>
            <a:ext uri="{FF2B5EF4-FFF2-40B4-BE49-F238E27FC236}">
              <a16:creationId xmlns:a16="http://schemas.microsoft.com/office/drawing/2014/main" id="{00000000-0008-0000-0100-000020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89" name="Picture 3458" hidden="1">
          <a:extLst>
            <a:ext uri="{FF2B5EF4-FFF2-40B4-BE49-F238E27FC236}">
              <a16:creationId xmlns:a16="http://schemas.microsoft.com/office/drawing/2014/main" id="{00000000-0008-0000-0100-000021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0" name="Picture 3811" hidden="1">
          <a:extLst>
            <a:ext uri="{FF2B5EF4-FFF2-40B4-BE49-F238E27FC236}">
              <a16:creationId xmlns:a16="http://schemas.microsoft.com/office/drawing/2014/main" id="{00000000-0008-0000-0100-000022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1" name="Picture 3812" hidden="1">
          <a:extLst>
            <a:ext uri="{FF2B5EF4-FFF2-40B4-BE49-F238E27FC236}">
              <a16:creationId xmlns:a16="http://schemas.microsoft.com/office/drawing/2014/main" id="{00000000-0008-0000-0100-000023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2" name="Picture 3813" hidden="1">
          <a:extLst>
            <a:ext uri="{FF2B5EF4-FFF2-40B4-BE49-F238E27FC236}">
              <a16:creationId xmlns:a16="http://schemas.microsoft.com/office/drawing/2014/main" id="{00000000-0008-0000-0100-000024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3" name="Picture 3453" hidden="1">
          <a:extLst>
            <a:ext uri="{FF2B5EF4-FFF2-40B4-BE49-F238E27FC236}">
              <a16:creationId xmlns:a16="http://schemas.microsoft.com/office/drawing/2014/main" id="{00000000-0008-0000-0100-000025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4" name="Picture 3458" hidden="1">
          <a:extLst>
            <a:ext uri="{FF2B5EF4-FFF2-40B4-BE49-F238E27FC236}">
              <a16:creationId xmlns:a16="http://schemas.microsoft.com/office/drawing/2014/main" id="{00000000-0008-0000-0100-000026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5" name="Picture 3811" hidden="1">
          <a:extLst>
            <a:ext uri="{FF2B5EF4-FFF2-40B4-BE49-F238E27FC236}">
              <a16:creationId xmlns:a16="http://schemas.microsoft.com/office/drawing/2014/main" id="{00000000-0008-0000-0100-000027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6" name="Picture 3812" hidden="1">
          <a:extLst>
            <a:ext uri="{FF2B5EF4-FFF2-40B4-BE49-F238E27FC236}">
              <a16:creationId xmlns:a16="http://schemas.microsoft.com/office/drawing/2014/main" id="{00000000-0008-0000-0100-000028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7" name="Picture 3813" hidden="1">
          <a:extLst>
            <a:ext uri="{FF2B5EF4-FFF2-40B4-BE49-F238E27FC236}">
              <a16:creationId xmlns:a16="http://schemas.microsoft.com/office/drawing/2014/main" id="{00000000-0008-0000-0100-000029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8" name="Picture 3453" hidden="1">
          <a:extLst>
            <a:ext uri="{FF2B5EF4-FFF2-40B4-BE49-F238E27FC236}">
              <a16:creationId xmlns:a16="http://schemas.microsoft.com/office/drawing/2014/main" id="{00000000-0008-0000-0100-00002A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699" name="Picture 3458" hidden="1">
          <a:extLst>
            <a:ext uri="{FF2B5EF4-FFF2-40B4-BE49-F238E27FC236}">
              <a16:creationId xmlns:a16="http://schemas.microsoft.com/office/drawing/2014/main" id="{00000000-0008-0000-0100-00002B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0" name="Picture 3811" hidden="1">
          <a:extLst>
            <a:ext uri="{FF2B5EF4-FFF2-40B4-BE49-F238E27FC236}">
              <a16:creationId xmlns:a16="http://schemas.microsoft.com/office/drawing/2014/main" id="{00000000-0008-0000-0100-00002C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1" name="Picture 3812" hidden="1">
          <a:extLst>
            <a:ext uri="{FF2B5EF4-FFF2-40B4-BE49-F238E27FC236}">
              <a16:creationId xmlns:a16="http://schemas.microsoft.com/office/drawing/2014/main" id="{00000000-0008-0000-0100-00002D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2" name="Picture 3813" hidden="1">
          <a:extLst>
            <a:ext uri="{FF2B5EF4-FFF2-40B4-BE49-F238E27FC236}">
              <a16:creationId xmlns:a16="http://schemas.microsoft.com/office/drawing/2014/main" id="{00000000-0008-0000-0100-00002E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3" name="Picture 3453" hidden="1">
          <a:extLst>
            <a:ext uri="{FF2B5EF4-FFF2-40B4-BE49-F238E27FC236}">
              <a16:creationId xmlns:a16="http://schemas.microsoft.com/office/drawing/2014/main" id="{00000000-0008-0000-0100-00002F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4" name="Picture 3458" hidden="1">
          <a:extLst>
            <a:ext uri="{FF2B5EF4-FFF2-40B4-BE49-F238E27FC236}">
              <a16:creationId xmlns:a16="http://schemas.microsoft.com/office/drawing/2014/main" id="{00000000-0008-0000-0100-000030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5" name="Picture 3811" hidden="1">
          <a:extLst>
            <a:ext uri="{FF2B5EF4-FFF2-40B4-BE49-F238E27FC236}">
              <a16:creationId xmlns:a16="http://schemas.microsoft.com/office/drawing/2014/main" id="{00000000-0008-0000-0100-000031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6" name="Picture 3812" hidden="1">
          <a:extLst>
            <a:ext uri="{FF2B5EF4-FFF2-40B4-BE49-F238E27FC236}">
              <a16:creationId xmlns:a16="http://schemas.microsoft.com/office/drawing/2014/main" id="{00000000-0008-0000-0100-000032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7" name="Picture 3813" hidden="1">
          <a:extLst>
            <a:ext uri="{FF2B5EF4-FFF2-40B4-BE49-F238E27FC236}">
              <a16:creationId xmlns:a16="http://schemas.microsoft.com/office/drawing/2014/main" id="{00000000-0008-0000-0100-000033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8" name="Picture 3383" hidden="1">
          <a:extLst>
            <a:ext uri="{FF2B5EF4-FFF2-40B4-BE49-F238E27FC236}">
              <a16:creationId xmlns:a16="http://schemas.microsoft.com/office/drawing/2014/main" id="{00000000-0008-0000-0100-000034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09" name="Picture 3388" hidden="1">
          <a:extLst>
            <a:ext uri="{FF2B5EF4-FFF2-40B4-BE49-F238E27FC236}">
              <a16:creationId xmlns:a16="http://schemas.microsoft.com/office/drawing/2014/main" id="{00000000-0008-0000-0100-000035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10" name="Picture 3790" hidden="1">
          <a:extLst>
            <a:ext uri="{FF2B5EF4-FFF2-40B4-BE49-F238E27FC236}">
              <a16:creationId xmlns:a16="http://schemas.microsoft.com/office/drawing/2014/main" id="{00000000-0008-0000-0100-000036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3711" name="Picture 3791" hidden="1">
          <a:extLst>
            <a:ext uri="{FF2B5EF4-FFF2-40B4-BE49-F238E27FC236}">
              <a16:creationId xmlns:a16="http://schemas.microsoft.com/office/drawing/2014/main" id="{00000000-0008-0000-0100-000037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2" name="Picture 3393" hidden="1">
          <a:extLst>
            <a:ext uri="{FF2B5EF4-FFF2-40B4-BE49-F238E27FC236}">
              <a16:creationId xmlns:a16="http://schemas.microsoft.com/office/drawing/2014/main" id="{00000000-0008-0000-0100-000038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3" name="Picture 3398" hidden="1">
          <a:extLst>
            <a:ext uri="{FF2B5EF4-FFF2-40B4-BE49-F238E27FC236}">
              <a16:creationId xmlns:a16="http://schemas.microsoft.com/office/drawing/2014/main" id="{00000000-0008-0000-0100-000039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4" name="Picture 3793" hidden="1">
          <a:extLst>
            <a:ext uri="{FF2B5EF4-FFF2-40B4-BE49-F238E27FC236}">
              <a16:creationId xmlns:a16="http://schemas.microsoft.com/office/drawing/2014/main" id="{00000000-0008-0000-0100-00003A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5" name="Picture 3794" hidden="1">
          <a:extLst>
            <a:ext uri="{FF2B5EF4-FFF2-40B4-BE49-F238E27FC236}">
              <a16:creationId xmlns:a16="http://schemas.microsoft.com/office/drawing/2014/main" id="{00000000-0008-0000-0100-00003B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6" name="Picture 3795" hidden="1">
          <a:extLst>
            <a:ext uri="{FF2B5EF4-FFF2-40B4-BE49-F238E27FC236}">
              <a16:creationId xmlns:a16="http://schemas.microsoft.com/office/drawing/2014/main" id="{00000000-0008-0000-0100-00003C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7" name="Picture 3423" hidden="1">
          <a:extLst>
            <a:ext uri="{FF2B5EF4-FFF2-40B4-BE49-F238E27FC236}">
              <a16:creationId xmlns:a16="http://schemas.microsoft.com/office/drawing/2014/main" id="{00000000-0008-0000-0100-00003D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8" name="Picture 3428" hidden="1">
          <a:extLst>
            <a:ext uri="{FF2B5EF4-FFF2-40B4-BE49-F238E27FC236}">
              <a16:creationId xmlns:a16="http://schemas.microsoft.com/office/drawing/2014/main" id="{00000000-0008-0000-0100-00003E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19" name="Picture 3802" hidden="1">
          <a:extLst>
            <a:ext uri="{FF2B5EF4-FFF2-40B4-BE49-F238E27FC236}">
              <a16:creationId xmlns:a16="http://schemas.microsoft.com/office/drawing/2014/main" id="{00000000-0008-0000-0100-00003F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0" name="Picture 3803" hidden="1">
          <a:extLst>
            <a:ext uri="{FF2B5EF4-FFF2-40B4-BE49-F238E27FC236}">
              <a16:creationId xmlns:a16="http://schemas.microsoft.com/office/drawing/2014/main" id="{00000000-0008-0000-0100-000040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1" name="Picture 3804" hidden="1">
          <a:extLst>
            <a:ext uri="{FF2B5EF4-FFF2-40B4-BE49-F238E27FC236}">
              <a16:creationId xmlns:a16="http://schemas.microsoft.com/office/drawing/2014/main" id="{00000000-0008-0000-0100-000041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2" name="Picture 3463" hidden="1">
          <a:extLst>
            <a:ext uri="{FF2B5EF4-FFF2-40B4-BE49-F238E27FC236}">
              <a16:creationId xmlns:a16="http://schemas.microsoft.com/office/drawing/2014/main" id="{00000000-0008-0000-0100-000042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3" name="Picture 3468" hidden="1">
          <a:extLst>
            <a:ext uri="{FF2B5EF4-FFF2-40B4-BE49-F238E27FC236}">
              <a16:creationId xmlns:a16="http://schemas.microsoft.com/office/drawing/2014/main" id="{00000000-0008-0000-0100-000043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4" name="Picture 3814" hidden="1">
          <a:extLst>
            <a:ext uri="{FF2B5EF4-FFF2-40B4-BE49-F238E27FC236}">
              <a16:creationId xmlns:a16="http://schemas.microsoft.com/office/drawing/2014/main" id="{00000000-0008-0000-0100-000044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5" name="Picture 3815" hidden="1">
          <a:extLst>
            <a:ext uri="{FF2B5EF4-FFF2-40B4-BE49-F238E27FC236}">
              <a16:creationId xmlns:a16="http://schemas.microsoft.com/office/drawing/2014/main" id="{00000000-0008-0000-0100-000045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6" name="Picture 3816" hidden="1">
          <a:extLst>
            <a:ext uri="{FF2B5EF4-FFF2-40B4-BE49-F238E27FC236}">
              <a16:creationId xmlns:a16="http://schemas.microsoft.com/office/drawing/2014/main" id="{00000000-0008-0000-0100-000046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7" name="Picture 3453" hidden="1">
          <a:extLst>
            <a:ext uri="{FF2B5EF4-FFF2-40B4-BE49-F238E27FC236}">
              <a16:creationId xmlns:a16="http://schemas.microsoft.com/office/drawing/2014/main" id="{00000000-0008-0000-0100-000047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8" name="Picture 3458" hidden="1">
          <a:extLst>
            <a:ext uri="{FF2B5EF4-FFF2-40B4-BE49-F238E27FC236}">
              <a16:creationId xmlns:a16="http://schemas.microsoft.com/office/drawing/2014/main" id="{00000000-0008-0000-0100-000048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29" name="Picture 3811" hidden="1">
          <a:extLst>
            <a:ext uri="{FF2B5EF4-FFF2-40B4-BE49-F238E27FC236}">
              <a16:creationId xmlns:a16="http://schemas.microsoft.com/office/drawing/2014/main" id="{00000000-0008-0000-0100-000049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0" name="Picture 3812" hidden="1">
          <a:extLst>
            <a:ext uri="{FF2B5EF4-FFF2-40B4-BE49-F238E27FC236}">
              <a16:creationId xmlns:a16="http://schemas.microsoft.com/office/drawing/2014/main" id="{00000000-0008-0000-0100-00004A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1" name="Picture 3813" hidden="1">
          <a:extLst>
            <a:ext uri="{FF2B5EF4-FFF2-40B4-BE49-F238E27FC236}">
              <a16:creationId xmlns:a16="http://schemas.microsoft.com/office/drawing/2014/main" id="{00000000-0008-0000-0100-00004B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2" name="Picture 3453" hidden="1">
          <a:extLst>
            <a:ext uri="{FF2B5EF4-FFF2-40B4-BE49-F238E27FC236}">
              <a16:creationId xmlns:a16="http://schemas.microsoft.com/office/drawing/2014/main" id="{00000000-0008-0000-0100-00004C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3" name="Picture 3458" hidden="1">
          <a:extLst>
            <a:ext uri="{FF2B5EF4-FFF2-40B4-BE49-F238E27FC236}">
              <a16:creationId xmlns:a16="http://schemas.microsoft.com/office/drawing/2014/main" id="{00000000-0008-0000-0100-00004D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4" name="Picture 3811" hidden="1">
          <a:extLst>
            <a:ext uri="{FF2B5EF4-FFF2-40B4-BE49-F238E27FC236}">
              <a16:creationId xmlns:a16="http://schemas.microsoft.com/office/drawing/2014/main" id="{00000000-0008-0000-0100-00004E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5" name="Picture 3812" hidden="1">
          <a:extLst>
            <a:ext uri="{FF2B5EF4-FFF2-40B4-BE49-F238E27FC236}">
              <a16:creationId xmlns:a16="http://schemas.microsoft.com/office/drawing/2014/main" id="{00000000-0008-0000-0100-00004F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6" name="Picture 3813" hidden="1">
          <a:extLst>
            <a:ext uri="{FF2B5EF4-FFF2-40B4-BE49-F238E27FC236}">
              <a16:creationId xmlns:a16="http://schemas.microsoft.com/office/drawing/2014/main" id="{00000000-0008-0000-0100-000050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7" name="Picture 3453" hidden="1">
          <a:extLst>
            <a:ext uri="{FF2B5EF4-FFF2-40B4-BE49-F238E27FC236}">
              <a16:creationId xmlns:a16="http://schemas.microsoft.com/office/drawing/2014/main" id="{00000000-0008-0000-0100-000051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8" name="Picture 3458" hidden="1">
          <a:extLst>
            <a:ext uri="{FF2B5EF4-FFF2-40B4-BE49-F238E27FC236}">
              <a16:creationId xmlns:a16="http://schemas.microsoft.com/office/drawing/2014/main" id="{00000000-0008-0000-0100-000052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39" name="Picture 3811" hidden="1">
          <a:extLst>
            <a:ext uri="{FF2B5EF4-FFF2-40B4-BE49-F238E27FC236}">
              <a16:creationId xmlns:a16="http://schemas.microsoft.com/office/drawing/2014/main" id="{00000000-0008-0000-0100-000053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0" name="Picture 3812" hidden="1">
          <a:extLst>
            <a:ext uri="{FF2B5EF4-FFF2-40B4-BE49-F238E27FC236}">
              <a16:creationId xmlns:a16="http://schemas.microsoft.com/office/drawing/2014/main" id="{00000000-0008-0000-0100-000054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1" name="Picture 3813" hidden="1">
          <a:extLst>
            <a:ext uri="{FF2B5EF4-FFF2-40B4-BE49-F238E27FC236}">
              <a16:creationId xmlns:a16="http://schemas.microsoft.com/office/drawing/2014/main" id="{00000000-0008-0000-0100-000055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2" name="Picture 3453" hidden="1">
          <a:extLst>
            <a:ext uri="{FF2B5EF4-FFF2-40B4-BE49-F238E27FC236}">
              <a16:creationId xmlns:a16="http://schemas.microsoft.com/office/drawing/2014/main" id="{00000000-0008-0000-0100-000056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3" name="Picture 3458" hidden="1">
          <a:extLst>
            <a:ext uri="{FF2B5EF4-FFF2-40B4-BE49-F238E27FC236}">
              <a16:creationId xmlns:a16="http://schemas.microsoft.com/office/drawing/2014/main" id="{00000000-0008-0000-0100-000057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4" name="Picture 3811" hidden="1">
          <a:extLst>
            <a:ext uri="{FF2B5EF4-FFF2-40B4-BE49-F238E27FC236}">
              <a16:creationId xmlns:a16="http://schemas.microsoft.com/office/drawing/2014/main" id="{00000000-0008-0000-0100-000058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5" name="Picture 3812" hidden="1">
          <a:extLst>
            <a:ext uri="{FF2B5EF4-FFF2-40B4-BE49-F238E27FC236}">
              <a16:creationId xmlns:a16="http://schemas.microsoft.com/office/drawing/2014/main" id="{00000000-0008-0000-0100-000059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6" name="Picture 3813" hidden="1">
          <a:extLst>
            <a:ext uri="{FF2B5EF4-FFF2-40B4-BE49-F238E27FC236}">
              <a16:creationId xmlns:a16="http://schemas.microsoft.com/office/drawing/2014/main" id="{00000000-0008-0000-0100-00005A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7" name="Picture 3453" hidden="1">
          <a:extLst>
            <a:ext uri="{FF2B5EF4-FFF2-40B4-BE49-F238E27FC236}">
              <a16:creationId xmlns:a16="http://schemas.microsoft.com/office/drawing/2014/main" id="{00000000-0008-0000-0100-00005B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8" name="Picture 3458" hidden="1">
          <a:extLst>
            <a:ext uri="{FF2B5EF4-FFF2-40B4-BE49-F238E27FC236}">
              <a16:creationId xmlns:a16="http://schemas.microsoft.com/office/drawing/2014/main" id="{00000000-0008-0000-0100-00005C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3749" name="Picture 3811" hidden="1">
          <a:extLst>
            <a:ext uri="{FF2B5EF4-FFF2-40B4-BE49-F238E27FC236}">
              <a16:creationId xmlns:a16="http://schemas.microsoft.com/office/drawing/2014/main" id="{00000000-0008-0000-0100-00005D0E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0" name="Picture 3398" hidden="1">
          <a:extLst>
            <a:ext uri="{FF2B5EF4-FFF2-40B4-BE49-F238E27FC236}">
              <a16:creationId xmlns:a16="http://schemas.microsoft.com/office/drawing/2014/main" id="{00000000-0008-0000-0100-00005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1" name="Picture 3793" hidden="1">
          <a:extLst>
            <a:ext uri="{FF2B5EF4-FFF2-40B4-BE49-F238E27FC236}">
              <a16:creationId xmlns:a16="http://schemas.microsoft.com/office/drawing/2014/main" id="{00000000-0008-0000-0100-00005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2" name="Picture 3794" hidden="1">
          <a:extLst>
            <a:ext uri="{FF2B5EF4-FFF2-40B4-BE49-F238E27FC236}">
              <a16:creationId xmlns:a16="http://schemas.microsoft.com/office/drawing/2014/main" id="{00000000-0008-0000-0100-00006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3" name="Picture 3795" hidden="1">
          <a:extLst>
            <a:ext uri="{FF2B5EF4-FFF2-40B4-BE49-F238E27FC236}">
              <a16:creationId xmlns:a16="http://schemas.microsoft.com/office/drawing/2014/main" id="{00000000-0008-0000-0100-00006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4" name="Picture 3423" hidden="1">
          <a:extLst>
            <a:ext uri="{FF2B5EF4-FFF2-40B4-BE49-F238E27FC236}">
              <a16:creationId xmlns:a16="http://schemas.microsoft.com/office/drawing/2014/main" id="{00000000-0008-0000-0100-00006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5" name="Picture 3428" hidden="1">
          <a:extLst>
            <a:ext uri="{FF2B5EF4-FFF2-40B4-BE49-F238E27FC236}">
              <a16:creationId xmlns:a16="http://schemas.microsoft.com/office/drawing/2014/main" id="{00000000-0008-0000-0100-00006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6" name="Picture 3802" hidden="1">
          <a:extLst>
            <a:ext uri="{FF2B5EF4-FFF2-40B4-BE49-F238E27FC236}">
              <a16:creationId xmlns:a16="http://schemas.microsoft.com/office/drawing/2014/main" id="{00000000-0008-0000-0100-00006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7" name="Picture 3803" hidden="1">
          <a:extLst>
            <a:ext uri="{FF2B5EF4-FFF2-40B4-BE49-F238E27FC236}">
              <a16:creationId xmlns:a16="http://schemas.microsoft.com/office/drawing/2014/main" id="{00000000-0008-0000-0100-00006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8" name="Picture 3804" hidden="1">
          <a:extLst>
            <a:ext uri="{FF2B5EF4-FFF2-40B4-BE49-F238E27FC236}">
              <a16:creationId xmlns:a16="http://schemas.microsoft.com/office/drawing/2014/main" id="{00000000-0008-0000-0100-00006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59" name="Picture 3463" hidden="1">
          <a:extLst>
            <a:ext uri="{FF2B5EF4-FFF2-40B4-BE49-F238E27FC236}">
              <a16:creationId xmlns:a16="http://schemas.microsoft.com/office/drawing/2014/main" id="{00000000-0008-0000-0100-00006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0" name="Picture 3468" hidden="1">
          <a:extLst>
            <a:ext uri="{FF2B5EF4-FFF2-40B4-BE49-F238E27FC236}">
              <a16:creationId xmlns:a16="http://schemas.microsoft.com/office/drawing/2014/main" id="{00000000-0008-0000-0100-00006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1" name="Picture 3814" hidden="1">
          <a:extLst>
            <a:ext uri="{FF2B5EF4-FFF2-40B4-BE49-F238E27FC236}">
              <a16:creationId xmlns:a16="http://schemas.microsoft.com/office/drawing/2014/main" id="{00000000-0008-0000-0100-00006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2" name="Picture 3815" hidden="1">
          <a:extLst>
            <a:ext uri="{FF2B5EF4-FFF2-40B4-BE49-F238E27FC236}">
              <a16:creationId xmlns:a16="http://schemas.microsoft.com/office/drawing/2014/main" id="{00000000-0008-0000-0100-00006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3" name="Picture 3816" hidden="1">
          <a:extLst>
            <a:ext uri="{FF2B5EF4-FFF2-40B4-BE49-F238E27FC236}">
              <a16:creationId xmlns:a16="http://schemas.microsoft.com/office/drawing/2014/main" id="{00000000-0008-0000-0100-00006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4" name="Picture 3453" hidden="1">
          <a:extLst>
            <a:ext uri="{FF2B5EF4-FFF2-40B4-BE49-F238E27FC236}">
              <a16:creationId xmlns:a16="http://schemas.microsoft.com/office/drawing/2014/main" id="{00000000-0008-0000-0100-00006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5" name="Picture 3458" hidden="1">
          <a:extLst>
            <a:ext uri="{FF2B5EF4-FFF2-40B4-BE49-F238E27FC236}">
              <a16:creationId xmlns:a16="http://schemas.microsoft.com/office/drawing/2014/main" id="{00000000-0008-0000-0100-00006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6" name="Picture 3811" hidden="1">
          <a:extLst>
            <a:ext uri="{FF2B5EF4-FFF2-40B4-BE49-F238E27FC236}">
              <a16:creationId xmlns:a16="http://schemas.microsoft.com/office/drawing/2014/main" id="{00000000-0008-0000-0100-00006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7" name="Picture 3812" hidden="1">
          <a:extLst>
            <a:ext uri="{FF2B5EF4-FFF2-40B4-BE49-F238E27FC236}">
              <a16:creationId xmlns:a16="http://schemas.microsoft.com/office/drawing/2014/main" id="{00000000-0008-0000-0100-00006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8" name="Picture 3813" hidden="1">
          <a:extLst>
            <a:ext uri="{FF2B5EF4-FFF2-40B4-BE49-F238E27FC236}">
              <a16:creationId xmlns:a16="http://schemas.microsoft.com/office/drawing/2014/main" id="{00000000-0008-0000-0100-00007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69" name="Picture 3453" hidden="1">
          <a:extLst>
            <a:ext uri="{FF2B5EF4-FFF2-40B4-BE49-F238E27FC236}">
              <a16:creationId xmlns:a16="http://schemas.microsoft.com/office/drawing/2014/main" id="{00000000-0008-0000-0100-00007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0" name="Picture 3458" hidden="1">
          <a:extLst>
            <a:ext uri="{FF2B5EF4-FFF2-40B4-BE49-F238E27FC236}">
              <a16:creationId xmlns:a16="http://schemas.microsoft.com/office/drawing/2014/main" id="{00000000-0008-0000-0100-00007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1" name="Picture 3393" hidden="1">
          <a:extLst>
            <a:ext uri="{FF2B5EF4-FFF2-40B4-BE49-F238E27FC236}">
              <a16:creationId xmlns:a16="http://schemas.microsoft.com/office/drawing/2014/main" id="{00000000-0008-0000-0100-00007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2" name="Picture 3398" hidden="1">
          <a:extLst>
            <a:ext uri="{FF2B5EF4-FFF2-40B4-BE49-F238E27FC236}">
              <a16:creationId xmlns:a16="http://schemas.microsoft.com/office/drawing/2014/main" id="{00000000-0008-0000-0100-00007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3" name="Picture 3793" hidden="1">
          <a:extLst>
            <a:ext uri="{FF2B5EF4-FFF2-40B4-BE49-F238E27FC236}">
              <a16:creationId xmlns:a16="http://schemas.microsoft.com/office/drawing/2014/main" id="{00000000-0008-0000-0100-00007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4" name="Picture 3794" hidden="1">
          <a:extLst>
            <a:ext uri="{FF2B5EF4-FFF2-40B4-BE49-F238E27FC236}">
              <a16:creationId xmlns:a16="http://schemas.microsoft.com/office/drawing/2014/main" id="{00000000-0008-0000-0100-00007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5" name="Picture 3795" hidden="1">
          <a:extLst>
            <a:ext uri="{FF2B5EF4-FFF2-40B4-BE49-F238E27FC236}">
              <a16:creationId xmlns:a16="http://schemas.microsoft.com/office/drawing/2014/main" id="{00000000-0008-0000-0100-00007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6" name="Picture 3423" hidden="1">
          <a:extLst>
            <a:ext uri="{FF2B5EF4-FFF2-40B4-BE49-F238E27FC236}">
              <a16:creationId xmlns:a16="http://schemas.microsoft.com/office/drawing/2014/main" id="{00000000-0008-0000-0100-00007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7" name="Picture 3428" hidden="1">
          <a:extLst>
            <a:ext uri="{FF2B5EF4-FFF2-40B4-BE49-F238E27FC236}">
              <a16:creationId xmlns:a16="http://schemas.microsoft.com/office/drawing/2014/main" id="{00000000-0008-0000-0100-00007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8" name="Picture 3802" hidden="1">
          <a:extLst>
            <a:ext uri="{FF2B5EF4-FFF2-40B4-BE49-F238E27FC236}">
              <a16:creationId xmlns:a16="http://schemas.microsoft.com/office/drawing/2014/main" id="{00000000-0008-0000-0100-00007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79" name="Picture 3803" hidden="1">
          <a:extLst>
            <a:ext uri="{FF2B5EF4-FFF2-40B4-BE49-F238E27FC236}">
              <a16:creationId xmlns:a16="http://schemas.microsoft.com/office/drawing/2014/main" id="{00000000-0008-0000-0100-00007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0" name="Picture 3804" hidden="1">
          <a:extLst>
            <a:ext uri="{FF2B5EF4-FFF2-40B4-BE49-F238E27FC236}">
              <a16:creationId xmlns:a16="http://schemas.microsoft.com/office/drawing/2014/main" id="{00000000-0008-0000-0100-00007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1" name="Picture 3463" hidden="1">
          <a:extLst>
            <a:ext uri="{FF2B5EF4-FFF2-40B4-BE49-F238E27FC236}">
              <a16:creationId xmlns:a16="http://schemas.microsoft.com/office/drawing/2014/main" id="{00000000-0008-0000-0100-00007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2" name="Picture 3468" hidden="1">
          <a:extLst>
            <a:ext uri="{FF2B5EF4-FFF2-40B4-BE49-F238E27FC236}">
              <a16:creationId xmlns:a16="http://schemas.microsoft.com/office/drawing/2014/main" id="{00000000-0008-0000-0100-00007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3" name="Picture 3814" hidden="1">
          <a:extLst>
            <a:ext uri="{FF2B5EF4-FFF2-40B4-BE49-F238E27FC236}">
              <a16:creationId xmlns:a16="http://schemas.microsoft.com/office/drawing/2014/main" id="{00000000-0008-0000-0100-00007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4" name="Picture 3815" hidden="1">
          <a:extLst>
            <a:ext uri="{FF2B5EF4-FFF2-40B4-BE49-F238E27FC236}">
              <a16:creationId xmlns:a16="http://schemas.microsoft.com/office/drawing/2014/main" id="{00000000-0008-0000-0100-00008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5" name="Picture 3816" hidden="1">
          <a:extLst>
            <a:ext uri="{FF2B5EF4-FFF2-40B4-BE49-F238E27FC236}">
              <a16:creationId xmlns:a16="http://schemas.microsoft.com/office/drawing/2014/main" id="{00000000-0008-0000-0100-00008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6" name="Picture 3453" hidden="1">
          <a:extLst>
            <a:ext uri="{FF2B5EF4-FFF2-40B4-BE49-F238E27FC236}">
              <a16:creationId xmlns:a16="http://schemas.microsoft.com/office/drawing/2014/main" id="{00000000-0008-0000-0100-00008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7" name="Picture 3458" hidden="1">
          <a:extLst>
            <a:ext uri="{FF2B5EF4-FFF2-40B4-BE49-F238E27FC236}">
              <a16:creationId xmlns:a16="http://schemas.microsoft.com/office/drawing/2014/main" id="{00000000-0008-0000-0100-00008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8" name="Picture 3811" hidden="1">
          <a:extLst>
            <a:ext uri="{FF2B5EF4-FFF2-40B4-BE49-F238E27FC236}">
              <a16:creationId xmlns:a16="http://schemas.microsoft.com/office/drawing/2014/main" id="{00000000-0008-0000-0100-00008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89" name="Picture 3812" hidden="1">
          <a:extLst>
            <a:ext uri="{FF2B5EF4-FFF2-40B4-BE49-F238E27FC236}">
              <a16:creationId xmlns:a16="http://schemas.microsoft.com/office/drawing/2014/main" id="{00000000-0008-0000-0100-00008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0" name="Picture 3813" hidden="1">
          <a:extLst>
            <a:ext uri="{FF2B5EF4-FFF2-40B4-BE49-F238E27FC236}">
              <a16:creationId xmlns:a16="http://schemas.microsoft.com/office/drawing/2014/main" id="{00000000-0008-0000-0100-00008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1" name="Picture 3453" hidden="1">
          <a:extLst>
            <a:ext uri="{FF2B5EF4-FFF2-40B4-BE49-F238E27FC236}">
              <a16:creationId xmlns:a16="http://schemas.microsoft.com/office/drawing/2014/main" id="{00000000-0008-0000-0100-00008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2" name="Picture 3458" hidden="1">
          <a:extLst>
            <a:ext uri="{FF2B5EF4-FFF2-40B4-BE49-F238E27FC236}">
              <a16:creationId xmlns:a16="http://schemas.microsoft.com/office/drawing/2014/main" id="{00000000-0008-0000-0100-00008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3" name="Picture 3811" hidden="1">
          <a:extLst>
            <a:ext uri="{FF2B5EF4-FFF2-40B4-BE49-F238E27FC236}">
              <a16:creationId xmlns:a16="http://schemas.microsoft.com/office/drawing/2014/main" id="{00000000-0008-0000-0100-00008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4" name="Picture 3812" hidden="1">
          <a:extLst>
            <a:ext uri="{FF2B5EF4-FFF2-40B4-BE49-F238E27FC236}">
              <a16:creationId xmlns:a16="http://schemas.microsoft.com/office/drawing/2014/main" id="{00000000-0008-0000-0100-00008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5" name="Picture 3813" hidden="1">
          <a:extLst>
            <a:ext uri="{FF2B5EF4-FFF2-40B4-BE49-F238E27FC236}">
              <a16:creationId xmlns:a16="http://schemas.microsoft.com/office/drawing/2014/main" id="{00000000-0008-0000-0100-00008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6" name="Picture 3453" hidden="1">
          <a:extLst>
            <a:ext uri="{FF2B5EF4-FFF2-40B4-BE49-F238E27FC236}">
              <a16:creationId xmlns:a16="http://schemas.microsoft.com/office/drawing/2014/main" id="{00000000-0008-0000-0100-00008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7" name="Picture 3458" hidden="1">
          <a:extLst>
            <a:ext uri="{FF2B5EF4-FFF2-40B4-BE49-F238E27FC236}">
              <a16:creationId xmlns:a16="http://schemas.microsoft.com/office/drawing/2014/main" id="{00000000-0008-0000-0100-00008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8" name="Picture 3811" hidden="1">
          <a:extLst>
            <a:ext uri="{FF2B5EF4-FFF2-40B4-BE49-F238E27FC236}">
              <a16:creationId xmlns:a16="http://schemas.microsoft.com/office/drawing/2014/main" id="{00000000-0008-0000-0100-00008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799" name="Picture 3812" hidden="1">
          <a:extLst>
            <a:ext uri="{FF2B5EF4-FFF2-40B4-BE49-F238E27FC236}">
              <a16:creationId xmlns:a16="http://schemas.microsoft.com/office/drawing/2014/main" id="{00000000-0008-0000-0100-00008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0" name="Picture 3813" hidden="1">
          <a:extLst>
            <a:ext uri="{FF2B5EF4-FFF2-40B4-BE49-F238E27FC236}">
              <a16:creationId xmlns:a16="http://schemas.microsoft.com/office/drawing/2014/main" id="{00000000-0008-0000-0100-00009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1" name="Picture 3453" hidden="1">
          <a:extLst>
            <a:ext uri="{FF2B5EF4-FFF2-40B4-BE49-F238E27FC236}">
              <a16:creationId xmlns:a16="http://schemas.microsoft.com/office/drawing/2014/main" id="{00000000-0008-0000-0100-00009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2" name="Picture 3458" hidden="1">
          <a:extLst>
            <a:ext uri="{FF2B5EF4-FFF2-40B4-BE49-F238E27FC236}">
              <a16:creationId xmlns:a16="http://schemas.microsoft.com/office/drawing/2014/main" id="{00000000-0008-0000-0100-00009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3" name="Picture 3811" hidden="1">
          <a:extLst>
            <a:ext uri="{FF2B5EF4-FFF2-40B4-BE49-F238E27FC236}">
              <a16:creationId xmlns:a16="http://schemas.microsoft.com/office/drawing/2014/main" id="{00000000-0008-0000-0100-00009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4" name="Picture 3812" hidden="1">
          <a:extLst>
            <a:ext uri="{FF2B5EF4-FFF2-40B4-BE49-F238E27FC236}">
              <a16:creationId xmlns:a16="http://schemas.microsoft.com/office/drawing/2014/main" id="{00000000-0008-0000-0100-00009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5" name="Picture 3813" hidden="1">
          <a:extLst>
            <a:ext uri="{FF2B5EF4-FFF2-40B4-BE49-F238E27FC236}">
              <a16:creationId xmlns:a16="http://schemas.microsoft.com/office/drawing/2014/main" id="{00000000-0008-0000-0100-00009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6" name="Picture 3453" hidden="1">
          <a:extLst>
            <a:ext uri="{FF2B5EF4-FFF2-40B4-BE49-F238E27FC236}">
              <a16:creationId xmlns:a16="http://schemas.microsoft.com/office/drawing/2014/main" id="{00000000-0008-0000-0100-00009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7" name="Picture 3458" hidden="1">
          <a:extLst>
            <a:ext uri="{FF2B5EF4-FFF2-40B4-BE49-F238E27FC236}">
              <a16:creationId xmlns:a16="http://schemas.microsoft.com/office/drawing/2014/main" id="{00000000-0008-0000-0100-00009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8" name="Picture 3811" hidden="1">
          <a:extLst>
            <a:ext uri="{FF2B5EF4-FFF2-40B4-BE49-F238E27FC236}">
              <a16:creationId xmlns:a16="http://schemas.microsoft.com/office/drawing/2014/main" id="{00000000-0008-0000-0100-00009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09" name="Picture 3812" hidden="1">
          <a:extLst>
            <a:ext uri="{FF2B5EF4-FFF2-40B4-BE49-F238E27FC236}">
              <a16:creationId xmlns:a16="http://schemas.microsoft.com/office/drawing/2014/main" id="{00000000-0008-0000-0100-00009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0" name="Picture 3813" hidden="1">
          <a:extLst>
            <a:ext uri="{FF2B5EF4-FFF2-40B4-BE49-F238E27FC236}">
              <a16:creationId xmlns:a16="http://schemas.microsoft.com/office/drawing/2014/main" id="{00000000-0008-0000-0100-00009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1" name="Picture 3388" hidden="1">
          <a:extLst>
            <a:ext uri="{FF2B5EF4-FFF2-40B4-BE49-F238E27FC236}">
              <a16:creationId xmlns:a16="http://schemas.microsoft.com/office/drawing/2014/main" id="{00000000-0008-0000-0100-00009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2" name="Picture 3790" hidden="1">
          <a:extLst>
            <a:ext uri="{FF2B5EF4-FFF2-40B4-BE49-F238E27FC236}">
              <a16:creationId xmlns:a16="http://schemas.microsoft.com/office/drawing/2014/main" id="{00000000-0008-0000-0100-00009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3" name="Picture 3393" hidden="1">
          <a:extLst>
            <a:ext uri="{FF2B5EF4-FFF2-40B4-BE49-F238E27FC236}">
              <a16:creationId xmlns:a16="http://schemas.microsoft.com/office/drawing/2014/main" id="{00000000-0008-0000-0100-00009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4" name="Picture 3398" hidden="1">
          <a:extLst>
            <a:ext uri="{FF2B5EF4-FFF2-40B4-BE49-F238E27FC236}">
              <a16:creationId xmlns:a16="http://schemas.microsoft.com/office/drawing/2014/main" id="{00000000-0008-0000-0100-00009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5" name="Picture 3793" hidden="1">
          <a:extLst>
            <a:ext uri="{FF2B5EF4-FFF2-40B4-BE49-F238E27FC236}">
              <a16:creationId xmlns:a16="http://schemas.microsoft.com/office/drawing/2014/main" id="{00000000-0008-0000-0100-00009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6" name="Picture 3794" hidden="1">
          <a:extLst>
            <a:ext uri="{FF2B5EF4-FFF2-40B4-BE49-F238E27FC236}">
              <a16:creationId xmlns:a16="http://schemas.microsoft.com/office/drawing/2014/main" id="{00000000-0008-0000-0100-0000A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7" name="Picture 3795" hidden="1">
          <a:extLst>
            <a:ext uri="{FF2B5EF4-FFF2-40B4-BE49-F238E27FC236}">
              <a16:creationId xmlns:a16="http://schemas.microsoft.com/office/drawing/2014/main" id="{00000000-0008-0000-0100-0000A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8" name="Picture 3423" hidden="1">
          <a:extLst>
            <a:ext uri="{FF2B5EF4-FFF2-40B4-BE49-F238E27FC236}">
              <a16:creationId xmlns:a16="http://schemas.microsoft.com/office/drawing/2014/main" id="{00000000-0008-0000-0100-0000A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19" name="Picture 3428" hidden="1">
          <a:extLst>
            <a:ext uri="{FF2B5EF4-FFF2-40B4-BE49-F238E27FC236}">
              <a16:creationId xmlns:a16="http://schemas.microsoft.com/office/drawing/2014/main" id="{00000000-0008-0000-0100-0000A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20" name="Picture 3802" hidden="1">
          <a:extLst>
            <a:ext uri="{FF2B5EF4-FFF2-40B4-BE49-F238E27FC236}">
              <a16:creationId xmlns:a16="http://schemas.microsoft.com/office/drawing/2014/main" id="{00000000-0008-0000-0100-0000A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21" name="Picture 3803" hidden="1">
          <a:extLst>
            <a:ext uri="{FF2B5EF4-FFF2-40B4-BE49-F238E27FC236}">
              <a16:creationId xmlns:a16="http://schemas.microsoft.com/office/drawing/2014/main" id="{00000000-0008-0000-0100-0000A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22" name="Picture 3804" hidden="1">
          <a:extLst>
            <a:ext uri="{FF2B5EF4-FFF2-40B4-BE49-F238E27FC236}">
              <a16:creationId xmlns:a16="http://schemas.microsoft.com/office/drawing/2014/main" id="{00000000-0008-0000-0100-0000A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23" name="Picture 3393" hidden="1">
          <a:extLst>
            <a:ext uri="{FF2B5EF4-FFF2-40B4-BE49-F238E27FC236}">
              <a16:creationId xmlns:a16="http://schemas.microsoft.com/office/drawing/2014/main" id="{00000000-0008-0000-0100-0000A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24" name="Picture 3398" hidden="1">
          <a:extLst>
            <a:ext uri="{FF2B5EF4-FFF2-40B4-BE49-F238E27FC236}">
              <a16:creationId xmlns:a16="http://schemas.microsoft.com/office/drawing/2014/main" id="{00000000-0008-0000-0100-0000A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25" name="Picture 3793" hidden="1">
          <a:extLst>
            <a:ext uri="{FF2B5EF4-FFF2-40B4-BE49-F238E27FC236}">
              <a16:creationId xmlns:a16="http://schemas.microsoft.com/office/drawing/2014/main" id="{00000000-0008-0000-0100-0000A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26" name="Picture 3794" hidden="1">
          <a:extLst>
            <a:ext uri="{FF2B5EF4-FFF2-40B4-BE49-F238E27FC236}">
              <a16:creationId xmlns:a16="http://schemas.microsoft.com/office/drawing/2014/main" id="{00000000-0008-0000-0100-0000A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27" name="Picture 3795" hidden="1">
          <a:extLst>
            <a:ext uri="{FF2B5EF4-FFF2-40B4-BE49-F238E27FC236}">
              <a16:creationId xmlns:a16="http://schemas.microsoft.com/office/drawing/2014/main" id="{00000000-0008-0000-0100-0000A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28" name="Picture 3423" hidden="1">
          <a:extLst>
            <a:ext uri="{FF2B5EF4-FFF2-40B4-BE49-F238E27FC236}">
              <a16:creationId xmlns:a16="http://schemas.microsoft.com/office/drawing/2014/main" id="{00000000-0008-0000-0100-0000A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29" name="Picture 3428" hidden="1">
          <a:extLst>
            <a:ext uri="{FF2B5EF4-FFF2-40B4-BE49-F238E27FC236}">
              <a16:creationId xmlns:a16="http://schemas.microsoft.com/office/drawing/2014/main" id="{00000000-0008-0000-0100-0000A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0" name="Picture 3802" hidden="1">
          <a:extLst>
            <a:ext uri="{FF2B5EF4-FFF2-40B4-BE49-F238E27FC236}">
              <a16:creationId xmlns:a16="http://schemas.microsoft.com/office/drawing/2014/main" id="{00000000-0008-0000-0100-0000A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1" name="Picture 3803" hidden="1">
          <a:extLst>
            <a:ext uri="{FF2B5EF4-FFF2-40B4-BE49-F238E27FC236}">
              <a16:creationId xmlns:a16="http://schemas.microsoft.com/office/drawing/2014/main" id="{00000000-0008-0000-0100-0000A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2" name="Picture 3804" hidden="1">
          <a:extLst>
            <a:ext uri="{FF2B5EF4-FFF2-40B4-BE49-F238E27FC236}">
              <a16:creationId xmlns:a16="http://schemas.microsoft.com/office/drawing/2014/main" id="{00000000-0008-0000-0100-0000B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3" name="Picture 3463" hidden="1">
          <a:extLst>
            <a:ext uri="{FF2B5EF4-FFF2-40B4-BE49-F238E27FC236}">
              <a16:creationId xmlns:a16="http://schemas.microsoft.com/office/drawing/2014/main" id="{00000000-0008-0000-0100-0000B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4" name="Picture 3468" hidden="1">
          <a:extLst>
            <a:ext uri="{FF2B5EF4-FFF2-40B4-BE49-F238E27FC236}">
              <a16:creationId xmlns:a16="http://schemas.microsoft.com/office/drawing/2014/main" id="{00000000-0008-0000-0100-0000B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5" name="Picture 3814" hidden="1">
          <a:extLst>
            <a:ext uri="{FF2B5EF4-FFF2-40B4-BE49-F238E27FC236}">
              <a16:creationId xmlns:a16="http://schemas.microsoft.com/office/drawing/2014/main" id="{00000000-0008-0000-0100-0000B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6" name="Picture 3815" hidden="1">
          <a:extLst>
            <a:ext uri="{FF2B5EF4-FFF2-40B4-BE49-F238E27FC236}">
              <a16:creationId xmlns:a16="http://schemas.microsoft.com/office/drawing/2014/main" id="{00000000-0008-0000-0100-0000B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7" name="Picture 3816" hidden="1">
          <a:extLst>
            <a:ext uri="{FF2B5EF4-FFF2-40B4-BE49-F238E27FC236}">
              <a16:creationId xmlns:a16="http://schemas.microsoft.com/office/drawing/2014/main" id="{00000000-0008-0000-0100-0000B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8" name="Picture 3453" hidden="1">
          <a:extLst>
            <a:ext uri="{FF2B5EF4-FFF2-40B4-BE49-F238E27FC236}">
              <a16:creationId xmlns:a16="http://schemas.microsoft.com/office/drawing/2014/main" id="{00000000-0008-0000-0100-0000B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39" name="Picture 3458" hidden="1">
          <a:extLst>
            <a:ext uri="{FF2B5EF4-FFF2-40B4-BE49-F238E27FC236}">
              <a16:creationId xmlns:a16="http://schemas.microsoft.com/office/drawing/2014/main" id="{00000000-0008-0000-0100-0000B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0" name="Picture 3811" hidden="1">
          <a:extLst>
            <a:ext uri="{FF2B5EF4-FFF2-40B4-BE49-F238E27FC236}">
              <a16:creationId xmlns:a16="http://schemas.microsoft.com/office/drawing/2014/main" id="{00000000-0008-0000-0100-0000B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1" name="Picture 3813" hidden="1">
          <a:extLst>
            <a:ext uri="{FF2B5EF4-FFF2-40B4-BE49-F238E27FC236}">
              <a16:creationId xmlns:a16="http://schemas.microsoft.com/office/drawing/2014/main" id="{00000000-0008-0000-0100-0000B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2" name="Picture 3453" hidden="1">
          <a:extLst>
            <a:ext uri="{FF2B5EF4-FFF2-40B4-BE49-F238E27FC236}">
              <a16:creationId xmlns:a16="http://schemas.microsoft.com/office/drawing/2014/main" id="{00000000-0008-0000-0100-0000B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3" name="Picture 3458" hidden="1">
          <a:extLst>
            <a:ext uri="{FF2B5EF4-FFF2-40B4-BE49-F238E27FC236}">
              <a16:creationId xmlns:a16="http://schemas.microsoft.com/office/drawing/2014/main" id="{00000000-0008-0000-0100-0000B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4" name="Picture 3811" hidden="1">
          <a:extLst>
            <a:ext uri="{FF2B5EF4-FFF2-40B4-BE49-F238E27FC236}">
              <a16:creationId xmlns:a16="http://schemas.microsoft.com/office/drawing/2014/main" id="{00000000-0008-0000-0100-0000B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5" name="Picture 3812" hidden="1">
          <a:extLst>
            <a:ext uri="{FF2B5EF4-FFF2-40B4-BE49-F238E27FC236}">
              <a16:creationId xmlns:a16="http://schemas.microsoft.com/office/drawing/2014/main" id="{00000000-0008-0000-0100-0000B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6" name="Picture 3813" hidden="1">
          <a:extLst>
            <a:ext uri="{FF2B5EF4-FFF2-40B4-BE49-F238E27FC236}">
              <a16:creationId xmlns:a16="http://schemas.microsoft.com/office/drawing/2014/main" id="{00000000-0008-0000-0100-0000B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7" name="Picture 3453" hidden="1">
          <a:extLst>
            <a:ext uri="{FF2B5EF4-FFF2-40B4-BE49-F238E27FC236}">
              <a16:creationId xmlns:a16="http://schemas.microsoft.com/office/drawing/2014/main" id="{00000000-0008-0000-0100-0000B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8" name="Picture 3458" hidden="1">
          <a:extLst>
            <a:ext uri="{FF2B5EF4-FFF2-40B4-BE49-F238E27FC236}">
              <a16:creationId xmlns:a16="http://schemas.microsoft.com/office/drawing/2014/main" id="{00000000-0008-0000-0100-0000C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49" name="Picture 3811" hidden="1">
          <a:extLst>
            <a:ext uri="{FF2B5EF4-FFF2-40B4-BE49-F238E27FC236}">
              <a16:creationId xmlns:a16="http://schemas.microsoft.com/office/drawing/2014/main" id="{00000000-0008-0000-0100-0000C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0" name="Picture 3812" hidden="1">
          <a:extLst>
            <a:ext uri="{FF2B5EF4-FFF2-40B4-BE49-F238E27FC236}">
              <a16:creationId xmlns:a16="http://schemas.microsoft.com/office/drawing/2014/main" id="{00000000-0008-0000-0100-0000C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1" name="Picture 3813" hidden="1">
          <a:extLst>
            <a:ext uri="{FF2B5EF4-FFF2-40B4-BE49-F238E27FC236}">
              <a16:creationId xmlns:a16="http://schemas.microsoft.com/office/drawing/2014/main" id="{00000000-0008-0000-0100-0000C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2" name="Picture 3453" hidden="1">
          <a:extLst>
            <a:ext uri="{FF2B5EF4-FFF2-40B4-BE49-F238E27FC236}">
              <a16:creationId xmlns:a16="http://schemas.microsoft.com/office/drawing/2014/main" id="{00000000-0008-0000-0100-0000C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3" name="Picture 3458" hidden="1">
          <a:extLst>
            <a:ext uri="{FF2B5EF4-FFF2-40B4-BE49-F238E27FC236}">
              <a16:creationId xmlns:a16="http://schemas.microsoft.com/office/drawing/2014/main" id="{00000000-0008-0000-0100-0000C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4" name="Picture 3811" hidden="1">
          <a:extLst>
            <a:ext uri="{FF2B5EF4-FFF2-40B4-BE49-F238E27FC236}">
              <a16:creationId xmlns:a16="http://schemas.microsoft.com/office/drawing/2014/main" id="{00000000-0008-0000-0100-0000C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5" name="Picture 3812" hidden="1">
          <a:extLst>
            <a:ext uri="{FF2B5EF4-FFF2-40B4-BE49-F238E27FC236}">
              <a16:creationId xmlns:a16="http://schemas.microsoft.com/office/drawing/2014/main" id="{00000000-0008-0000-0100-0000C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6" name="Picture 3813" hidden="1">
          <a:extLst>
            <a:ext uri="{FF2B5EF4-FFF2-40B4-BE49-F238E27FC236}">
              <a16:creationId xmlns:a16="http://schemas.microsoft.com/office/drawing/2014/main" id="{00000000-0008-0000-0100-0000C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7" name="Picture 3453" hidden="1">
          <a:extLst>
            <a:ext uri="{FF2B5EF4-FFF2-40B4-BE49-F238E27FC236}">
              <a16:creationId xmlns:a16="http://schemas.microsoft.com/office/drawing/2014/main" id="{00000000-0008-0000-0100-0000C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8" name="Picture 3458" hidden="1">
          <a:extLst>
            <a:ext uri="{FF2B5EF4-FFF2-40B4-BE49-F238E27FC236}">
              <a16:creationId xmlns:a16="http://schemas.microsoft.com/office/drawing/2014/main" id="{00000000-0008-0000-0100-0000C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59" name="Picture 3811" hidden="1">
          <a:extLst>
            <a:ext uri="{FF2B5EF4-FFF2-40B4-BE49-F238E27FC236}">
              <a16:creationId xmlns:a16="http://schemas.microsoft.com/office/drawing/2014/main" id="{00000000-0008-0000-0100-0000C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60" name="Picture 3812" hidden="1">
          <a:extLst>
            <a:ext uri="{FF2B5EF4-FFF2-40B4-BE49-F238E27FC236}">
              <a16:creationId xmlns:a16="http://schemas.microsoft.com/office/drawing/2014/main" id="{00000000-0008-0000-0100-0000C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861" name="Picture 3813" hidden="1">
          <a:extLst>
            <a:ext uri="{FF2B5EF4-FFF2-40B4-BE49-F238E27FC236}">
              <a16:creationId xmlns:a16="http://schemas.microsoft.com/office/drawing/2014/main" id="{00000000-0008-0000-0100-0000C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62" name="Picture 3393" hidden="1">
          <a:extLst>
            <a:ext uri="{FF2B5EF4-FFF2-40B4-BE49-F238E27FC236}">
              <a16:creationId xmlns:a16="http://schemas.microsoft.com/office/drawing/2014/main" id="{00000000-0008-0000-0100-0000C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63" name="Picture 3398" hidden="1">
          <a:extLst>
            <a:ext uri="{FF2B5EF4-FFF2-40B4-BE49-F238E27FC236}">
              <a16:creationId xmlns:a16="http://schemas.microsoft.com/office/drawing/2014/main" id="{00000000-0008-0000-0100-0000C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64" name="Picture 3793" hidden="1">
          <a:extLst>
            <a:ext uri="{FF2B5EF4-FFF2-40B4-BE49-F238E27FC236}">
              <a16:creationId xmlns:a16="http://schemas.microsoft.com/office/drawing/2014/main" id="{00000000-0008-0000-0100-0000D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65" name="Picture 3794" hidden="1">
          <a:extLst>
            <a:ext uri="{FF2B5EF4-FFF2-40B4-BE49-F238E27FC236}">
              <a16:creationId xmlns:a16="http://schemas.microsoft.com/office/drawing/2014/main" id="{00000000-0008-0000-0100-0000D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66" name="Picture 3795" hidden="1">
          <a:extLst>
            <a:ext uri="{FF2B5EF4-FFF2-40B4-BE49-F238E27FC236}">
              <a16:creationId xmlns:a16="http://schemas.microsoft.com/office/drawing/2014/main" id="{00000000-0008-0000-0100-0000D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67" name="Picture 3423" hidden="1">
          <a:extLst>
            <a:ext uri="{FF2B5EF4-FFF2-40B4-BE49-F238E27FC236}">
              <a16:creationId xmlns:a16="http://schemas.microsoft.com/office/drawing/2014/main" id="{00000000-0008-0000-0100-0000D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68" name="Picture 3428" hidden="1">
          <a:extLst>
            <a:ext uri="{FF2B5EF4-FFF2-40B4-BE49-F238E27FC236}">
              <a16:creationId xmlns:a16="http://schemas.microsoft.com/office/drawing/2014/main" id="{00000000-0008-0000-0100-0000D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69" name="Picture 3802" hidden="1">
          <a:extLst>
            <a:ext uri="{FF2B5EF4-FFF2-40B4-BE49-F238E27FC236}">
              <a16:creationId xmlns:a16="http://schemas.microsoft.com/office/drawing/2014/main" id="{00000000-0008-0000-0100-0000D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0" name="Picture 3803" hidden="1">
          <a:extLst>
            <a:ext uri="{FF2B5EF4-FFF2-40B4-BE49-F238E27FC236}">
              <a16:creationId xmlns:a16="http://schemas.microsoft.com/office/drawing/2014/main" id="{00000000-0008-0000-0100-0000D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1" name="Picture 3804" hidden="1">
          <a:extLst>
            <a:ext uri="{FF2B5EF4-FFF2-40B4-BE49-F238E27FC236}">
              <a16:creationId xmlns:a16="http://schemas.microsoft.com/office/drawing/2014/main" id="{00000000-0008-0000-0100-0000D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2" name="Picture 3463" hidden="1">
          <a:extLst>
            <a:ext uri="{FF2B5EF4-FFF2-40B4-BE49-F238E27FC236}">
              <a16:creationId xmlns:a16="http://schemas.microsoft.com/office/drawing/2014/main" id="{00000000-0008-0000-0100-0000D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3" name="Picture 3468" hidden="1">
          <a:extLst>
            <a:ext uri="{FF2B5EF4-FFF2-40B4-BE49-F238E27FC236}">
              <a16:creationId xmlns:a16="http://schemas.microsoft.com/office/drawing/2014/main" id="{00000000-0008-0000-0100-0000D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4" name="Picture 3814" hidden="1">
          <a:extLst>
            <a:ext uri="{FF2B5EF4-FFF2-40B4-BE49-F238E27FC236}">
              <a16:creationId xmlns:a16="http://schemas.microsoft.com/office/drawing/2014/main" id="{00000000-0008-0000-0100-0000D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5" name="Picture 3815" hidden="1">
          <a:extLst>
            <a:ext uri="{FF2B5EF4-FFF2-40B4-BE49-F238E27FC236}">
              <a16:creationId xmlns:a16="http://schemas.microsoft.com/office/drawing/2014/main" id="{00000000-0008-0000-0100-0000D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6" name="Picture 3816" hidden="1">
          <a:extLst>
            <a:ext uri="{FF2B5EF4-FFF2-40B4-BE49-F238E27FC236}">
              <a16:creationId xmlns:a16="http://schemas.microsoft.com/office/drawing/2014/main" id="{00000000-0008-0000-0100-0000D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7" name="Picture 3453" hidden="1">
          <a:extLst>
            <a:ext uri="{FF2B5EF4-FFF2-40B4-BE49-F238E27FC236}">
              <a16:creationId xmlns:a16="http://schemas.microsoft.com/office/drawing/2014/main" id="{00000000-0008-0000-0100-0000D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8" name="Picture 3458" hidden="1">
          <a:extLst>
            <a:ext uri="{FF2B5EF4-FFF2-40B4-BE49-F238E27FC236}">
              <a16:creationId xmlns:a16="http://schemas.microsoft.com/office/drawing/2014/main" id="{00000000-0008-0000-0100-0000D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79" name="Picture 3811" hidden="1">
          <a:extLst>
            <a:ext uri="{FF2B5EF4-FFF2-40B4-BE49-F238E27FC236}">
              <a16:creationId xmlns:a16="http://schemas.microsoft.com/office/drawing/2014/main" id="{00000000-0008-0000-0100-0000D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0" name="Picture 3812" hidden="1">
          <a:extLst>
            <a:ext uri="{FF2B5EF4-FFF2-40B4-BE49-F238E27FC236}">
              <a16:creationId xmlns:a16="http://schemas.microsoft.com/office/drawing/2014/main" id="{00000000-0008-0000-0100-0000E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1" name="Picture 3813" hidden="1">
          <a:extLst>
            <a:ext uri="{FF2B5EF4-FFF2-40B4-BE49-F238E27FC236}">
              <a16:creationId xmlns:a16="http://schemas.microsoft.com/office/drawing/2014/main" id="{00000000-0008-0000-0100-0000E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2" name="Picture 3453" hidden="1">
          <a:extLst>
            <a:ext uri="{FF2B5EF4-FFF2-40B4-BE49-F238E27FC236}">
              <a16:creationId xmlns:a16="http://schemas.microsoft.com/office/drawing/2014/main" id="{00000000-0008-0000-0100-0000E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3" name="Picture 3458" hidden="1">
          <a:extLst>
            <a:ext uri="{FF2B5EF4-FFF2-40B4-BE49-F238E27FC236}">
              <a16:creationId xmlns:a16="http://schemas.microsoft.com/office/drawing/2014/main" id="{00000000-0008-0000-0100-0000E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4" name="Picture 3811" hidden="1">
          <a:extLst>
            <a:ext uri="{FF2B5EF4-FFF2-40B4-BE49-F238E27FC236}">
              <a16:creationId xmlns:a16="http://schemas.microsoft.com/office/drawing/2014/main" id="{00000000-0008-0000-0100-0000E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5" name="Picture 3812" hidden="1">
          <a:extLst>
            <a:ext uri="{FF2B5EF4-FFF2-40B4-BE49-F238E27FC236}">
              <a16:creationId xmlns:a16="http://schemas.microsoft.com/office/drawing/2014/main" id="{00000000-0008-0000-0100-0000E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6" name="Picture 3813" hidden="1">
          <a:extLst>
            <a:ext uri="{FF2B5EF4-FFF2-40B4-BE49-F238E27FC236}">
              <a16:creationId xmlns:a16="http://schemas.microsoft.com/office/drawing/2014/main" id="{00000000-0008-0000-0100-0000E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7" name="Picture 3453" hidden="1">
          <a:extLst>
            <a:ext uri="{FF2B5EF4-FFF2-40B4-BE49-F238E27FC236}">
              <a16:creationId xmlns:a16="http://schemas.microsoft.com/office/drawing/2014/main" id="{00000000-0008-0000-0100-0000E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8" name="Picture 3458" hidden="1">
          <a:extLst>
            <a:ext uri="{FF2B5EF4-FFF2-40B4-BE49-F238E27FC236}">
              <a16:creationId xmlns:a16="http://schemas.microsoft.com/office/drawing/2014/main" id="{00000000-0008-0000-0100-0000E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89" name="Picture 3811" hidden="1">
          <a:extLst>
            <a:ext uri="{FF2B5EF4-FFF2-40B4-BE49-F238E27FC236}">
              <a16:creationId xmlns:a16="http://schemas.microsoft.com/office/drawing/2014/main" id="{00000000-0008-0000-0100-0000E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0" name="Picture 3812" hidden="1">
          <a:extLst>
            <a:ext uri="{FF2B5EF4-FFF2-40B4-BE49-F238E27FC236}">
              <a16:creationId xmlns:a16="http://schemas.microsoft.com/office/drawing/2014/main" id="{00000000-0008-0000-0100-0000E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1" name="Picture 3813" hidden="1">
          <a:extLst>
            <a:ext uri="{FF2B5EF4-FFF2-40B4-BE49-F238E27FC236}">
              <a16:creationId xmlns:a16="http://schemas.microsoft.com/office/drawing/2014/main" id="{00000000-0008-0000-0100-0000E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2" name="Picture 3453" hidden="1">
          <a:extLst>
            <a:ext uri="{FF2B5EF4-FFF2-40B4-BE49-F238E27FC236}">
              <a16:creationId xmlns:a16="http://schemas.microsoft.com/office/drawing/2014/main" id="{00000000-0008-0000-0100-0000E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3" name="Picture 3458" hidden="1">
          <a:extLst>
            <a:ext uri="{FF2B5EF4-FFF2-40B4-BE49-F238E27FC236}">
              <a16:creationId xmlns:a16="http://schemas.microsoft.com/office/drawing/2014/main" id="{00000000-0008-0000-0100-0000E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4" name="Picture 3811" hidden="1">
          <a:extLst>
            <a:ext uri="{FF2B5EF4-FFF2-40B4-BE49-F238E27FC236}">
              <a16:creationId xmlns:a16="http://schemas.microsoft.com/office/drawing/2014/main" id="{00000000-0008-0000-0100-0000E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5" name="Picture 3812" hidden="1">
          <a:extLst>
            <a:ext uri="{FF2B5EF4-FFF2-40B4-BE49-F238E27FC236}">
              <a16:creationId xmlns:a16="http://schemas.microsoft.com/office/drawing/2014/main" id="{00000000-0008-0000-0100-0000E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6" name="Picture 3813" hidden="1">
          <a:extLst>
            <a:ext uri="{FF2B5EF4-FFF2-40B4-BE49-F238E27FC236}">
              <a16:creationId xmlns:a16="http://schemas.microsoft.com/office/drawing/2014/main" id="{00000000-0008-0000-0100-0000F0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7" name="Picture 3453" hidden="1">
          <a:extLst>
            <a:ext uri="{FF2B5EF4-FFF2-40B4-BE49-F238E27FC236}">
              <a16:creationId xmlns:a16="http://schemas.microsoft.com/office/drawing/2014/main" id="{00000000-0008-0000-0100-0000F1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8" name="Picture 3458" hidden="1">
          <a:extLst>
            <a:ext uri="{FF2B5EF4-FFF2-40B4-BE49-F238E27FC236}">
              <a16:creationId xmlns:a16="http://schemas.microsoft.com/office/drawing/2014/main" id="{00000000-0008-0000-0100-0000F2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899" name="Picture 3811" hidden="1">
          <a:extLst>
            <a:ext uri="{FF2B5EF4-FFF2-40B4-BE49-F238E27FC236}">
              <a16:creationId xmlns:a16="http://schemas.microsoft.com/office/drawing/2014/main" id="{00000000-0008-0000-0100-0000F3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0" name="Picture 3393" hidden="1">
          <a:extLst>
            <a:ext uri="{FF2B5EF4-FFF2-40B4-BE49-F238E27FC236}">
              <a16:creationId xmlns:a16="http://schemas.microsoft.com/office/drawing/2014/main" id="{00000000-0008-0000-0100-0000F4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1" name="Picture 3398" hidden="1">
          <a:extLst>
            <a:ext uri="{FF2B5EF4-FFF2-40B4-BE49-F238E27FC236}">
              <a16:creationId xmlns:a16="http://schemas.microsoft.com/office/drawing/2014/main" id="{00000000-0008-0000-0100-0000F5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2" name="Picture 3793" hidden="1">
          <a:extLst>
            <a:ext uri="{FF2B5EF4-FFF2-40B4-BE49-F238E27FC236}">
              <a16:creationId xmlns:a16="http://schemas.microsoft.com/office/drawing/2014/main" id="{00000000-0008-0000-0100-0000F6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3" name="Picture 3794" hidden="1">
          <a:extLst>
            <a:ext uri="{FF2B5EF4-FFF2-40B4-BE49-F238E27FC236}">
              <a16:creationId xmlns:a16="http://schemas.microsoft.com/office/drawing/2014/main" id="{00000000-0008-0000-0100-0000F7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4" name="Picture 3795" hidden="1">
          <a:extLst>
            <a:ext uri="{FF2B5EF4-FFF2-40B4-BE49-F238E27FC236}">
              <a16:creationId xmlns:a16="http://schemas.microsoft.com/office/drawing/2014/main" id="{00000000-0008-0000-0100-0000F8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5" name="Picture 3423" hidden="1">
          <a:extLst>
            <a:ext uri="{FF2B5EF4-FFF2-40B4-BE49-F238E27FC236}">
              <a16:creationId xmlns:a16="http://schemas.microsoft.com/office/drawing/2014/main" id="{00000000-0008-0000-0100-0000F9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6" name="Picture 3428" hidden="1">
          <a:extLst>
            <a:ext uri="{FF2B5EF4-FFF2-40B4-BE49-F238E27FC236}">
              <a16:creationId xmlns:a16="http://schemas.microsoft.com/office/drawing/2014/main" id="{00000000-0008-0000-0100-0000FA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7" name="Picture 3802" hidden="1">
          <a:extLst>
            <a:ext uri="{FF2B5EF4-FFF2-40B4-BE49-F238E27FC236}">
              <a16:creationId xmlns:a16="http://schemas.microsoft.com/office/drawing/2014/main" id="{00000000-0008-0000-0100-0000FB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8" name="Picture 3803" hidden="1">
          <a:extLst>
            <a:ext uri="{FF2B5EF4-FFF2-40B4-BE49-F238E27FC236}">
              <a16:creationId xmlns:a16="http://schemas.microsoft.com/office/drawing/2014/main" id="{00000000-0008-0000-0100-0000FC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09" name="Picture 3804" hidden="1">
          <a:extLst>
            <a:ext uri="{FF2B5EF4-FFF2-40B4-BE49-F238E27FC236}">
              <a16:creationId xmlns:a16="http://schemas.microsoft.com/office/drawing/2014/main" id="{00000000-0008-0000-0100-0000FD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0" name="Picture 3463" hidden="1">
          <a:extLst>
            <a:ext uri="{FF2B5EF4-FFF2-40B4-BE49-F238E27FC236}">
              <a16:creationId xmlns:a16="http://schemas.microsoft.com/office/drawing/2014/main" id="{00000000-0008-0000-0100-0000FE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1" name="Picture 3468" hidden="1">
          <a:extLst>
            <a:ext uri="{FF2B5EF4-FFF2-40B4-BE49-F238E27FC236}">
              <a16:creationId xmlns:a16="http://schemas.microsoft.com/office/drawing/2014/main" id="{00000000-0008-0000-0100-0000FF0E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2" name="Picture 3814" hidden="1">
          <a:extLst>
            <a:ext uri="{FF2B5EF4-FFF2-40B4-BE49-F238E27FC236}">
              <a16:creationId xmlns:a16="http://schemas.microsoft.com/office/drawing/2014/main" id="{00000000-0008-0000-0100-00000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3" name="Picture 3815" hidden="1">
          <a:extLst>
            <a:ext uri="{FF2B5EF4-FFF2-40B4-BE49-F238E27FC236}">
              <a16:creationId xmlns:a16="http://schemas.microsoft.com/office/drawing/2014/main" id="{00000000-0008-0000-0100-00000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4" name="Picture 3816" hidden="1">
          <a:extLst>
            <a:ext uri="{FF2B5EF4-FFF2-40B4-BE49-F238E27FC236}">
              <a16:creationId xmlns:a16="http://schemas.microsoft.com/office/drawing/2014/main" id="{00000000-0008-0000-0100-00000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5" name="Picture 3453" hidden="1">
          <a:extLst>
            <a:ext uri="{FF2B5EF4-FFF2-40B4-BE49-F238E27FC236}">
              <a16:creationId xmlns:a16="http://schemas.microsoft.com/office/drawing/2014/main" id="{00000000-0008-0000-0100-00000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6" name="Picture 3458" hidden="1">
          <a:extLst>
            <a:ext uri="{FF2B5EF4-FFF2-40B4-BE49-F238E27FC236}">
              <a16:creationId xmlns:a16="http://schemas.microsoft.com/office/drawing/2014/main" id="{00000000-0008-0000-0100-00000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7" name="Picture 3811" hidden="1">
          <a:extLst>
            <a:ext uri="{FF2B5EF4-FFF2-40B4-BE49-F238E27FC236}">
              <a16:creationId xmlns:a16="http://schemas.microsoft.com/office/drawing/2014/main" id="{00000000-0008-0000-0100-00000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8" name="Picture 3812" hidden="1">
          <a:extLst>
            <a:ext uri="{FF2B5EF4-FFF2-40B4-BE49-F238E27FC236}">
              <a16:creationId xmlns:a16="http://schemas.microsoft.com/office/drawing/2014/main" id="{00000000-0008-0000-0100-00000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19" name="Picture 3813" hidden="1">
          <a:extLst>
            <a:ext uri="{FF2B5EF4-FFF2-40B4-BE49-F238E27FC236}">
              <a16:creationId xmlns:a16="http://schemas.microsoft.com/office/drawing/2014/main" id="{00000000-0008-0000-0100-00000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0" name="Picture 3453" hidden="1">
          <a:extLst>
            <a:ext uri="{FF2B5EF4-FFF2-40B4-BE49-F238E27FC236}">
              <a16:creationId xmlns:a16="http://schemas.microsoft.com/office/drawing/2014/main" id="{00000000-0008-0000-0100-00000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1" name="Picture 3458" hidden="1">
          <a:extLst>
            <a:ext uri="{FF2B5EF4-FFF2-40B4-BE49-F238E27FC236}">
              <a16:creationId xmlns:a16="http://schemas.microsoft.com/office/drawing/2014/main" id="{00000000-0008-0000-0100-00000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2" name="Picture 3811" hidden="1">
          <a:extLst>
            <a:ext uri="{FF2B5EF4-FFF2-40B4-BE49-F238E27FC236}">
              <a16:creationId xmlns:a16="http://schemas.microsoft.com/office/drawing/2014/main" id="{00000000-0008-0000-0100-00000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3" name="Picture 3812" hidden="1">
          <a:extLst>
            <a:ext uri="{FF2B5EF4-FFF2-40B4-BE49-F238E27FC236}">
              <a16:creationId xmlns:a16="http://schemas.microsoft.com/office/drawing/2014/main" id="{00000000-0008-0000-0100-00000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4" name="Picture 3813" hidden="1">
          <a:extLst>
            <a:ext uri="{FF2B5EF4-FFF2-40B4-BE49-F238E27FC236}">
              <a16:creationId xmlns:a16="http://schemas.microsoft.com/office/drawing/2014/main" id="{00000000-0008-0000-0100-00000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5" name="Picture 3453" hidden="1">
          <a:extLst>
            <a:ext uri="{FF2B5EF4-FFF2-40B4-BE49-F238E27FC236}">
              <a16:creationId xmlns:a16="http://schemas.microsoft.com/office/drawing/2014/main" id="{00000000-0008-0000-0100-00000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6" name="Picture 3458" hidden="1">
          <a:extLst>
            <a:ext uri="{FF2B5EF4-FFF2-40B4-BE49-F238E27FC236}">
              <a16:creationId xmlns:a16="http://schemas.microsoft.com/office/drawing/2014/main" id="{00000000-0008-0000-0100-00000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7" name="Picture 3811" hidden="1">
          <a:extLst>
            <a:ext uri="{FF2B5EF4-FFF2-40B4-BE49-F238E27FC236}">
              <a16:creationId xmlns:a16="http://schemas.microsoft.com/office/drawing/2014/main" id="{00000000-0008-0000-0100-00000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8" name="Picture 3812" hidden="1">
          <a:extLst>
            <a:ext uri="{FF2B5EF4-FFF2-40B4-BE49-F238E27FC236}">
              <a16:creationId xmlns:a16="http://schemas.microsoft.com/office/drawing/2014/main" id="{00000000-0008-0000-0100-00001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29" name="Picture 3813" hidden="1">
          <a:extLst>
            <a:ext uri="{FF2B5EF4-FFF2-40B4-BE49-F238E27FC236}">
              <a16:creationId xmlns:a16="http://schemas.microsoft.com/office/drawing/2014/main" id="{00000000-0008-0000-0100-00001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0" name="Picture 3453" hidden="1">
          <a:extLst>
            <a:ext uri="{FF2B5EF4-FFF2-40B4-BE49-F238E27FC236}">
              <a16:creationId xmlns:a16="http://schemas.microsoft.com/office/drawing/2014/main" id="{00000000-0008-0000-0100-00001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1" name="Picture 3458" hidden="1">
          <a:extLst>
            <a:ext uri="{FF2B5EF4-FFF2-40B4-BE49-F238E27FC236}">
              <a16:creationId xmlns:a16="http://schemas.microsoft.com/office/drawing/2014/main" id="{00000000-0008-0000-0100-00001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2" name="Picture 3811" hidden="1">
          <a:extLst>
            <a:ext uri="{FF2B5EF4-FFF2-40B4-BE49-F238E27FC236}">
              <a16:creationId xmlns:a16="http://schemas.microsoft.com/office/drawing/2014/main" id="{00000000-0008-0000-0100-00001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3" name="Picture 3812" hidden="1">
          <a:extLst>
            <a:ext uri="{FF2B5EF4-FFF2-40B4-BE49-F238E27FC236}">
              <a16:creationId xmlns:a16="http://schemas.microsoft.com/office/drawing/2014/main" id="{00000000-0008-0000-0100-00001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4" name="Picture 3813" hidden="1">
          <a:extLst>
            <a:ext uri="{FF2B5EF4-FFF2-40B4-BE49-F238E27FC236}">
              <a16:creationId xmlns:a16="http://schemas.microsoft.com/office/drawing/2014/main" id="{00000000-0008-0000-0100-00001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5" name="Picture 3453" hidden="1">
          <a:extLst>
            <a:ext uri="{FF2B5EF4-FFF2-40B4-BE49-F238E27FC236}">
              <a16:creationId xmlns:a16="http://schemas.microsoft.com/office/drawing/2014/main" id="{00000000-0008-0000-0100-00001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6" name="Picture 3458" hidden="1">
          <a:extLst>
            <a:ext uri="{FF2B5EF4-FFF2-40B4-BE49-F238E27FC236}">
              <a16:creationId xmlns:a16="http://schemas.microsoft.com/office/drawing/2014/main" id="{00000000-0008-0000-0100-00001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7" name="Picture 3811" hidden="1">
          <a:extLst>
            <a:ext uri="{FF2B5EF4-FFF2-40B4-BE49-F238E27FC236}">
              <a16:creationId xmlns:a16="http://schemas.microsoft.com/office/drawing/2014/main" id="{00000000-0008-0000-0100-00001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8" name="Picture 3812" hidden="1">
          <a:extLst>
            <a:ext uri="{FF2B5EF4-FFF2-40B4-BE49-F238E27FC236}">
              <a16:creationId xmlns:a16="http://schemas.microsoft.com/office/drawing/2014/main" id="{00000000-0008-0000-0100-00001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39" name="Picture 3813" hidden="1">
          <a:extLst>
            <a:ext uri="{FF2B5EF4-FFF2-40B4-BE49-F238E27FC236}">
              <a16:creationId xmlns:a16="http://schemas.microsoft.com/office/drawing/2014/main" id="{00000000-0008-0000-0100-00001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40" name="Picture 3383" hidden="1">
          <a:extLst>
            <a:ext uri="{FF2B5EF4-FFF2-40B4-BE49-F238E27FC236}">
              <a16:creationId xmlns:a16="http://schemas.microsoft.com/office/drawing/2014/main" id="{00000000-0008-0000-0100-00001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41" name="Picture 3388" hidden="1">
          <a:extLst>
            <a:ext uri="{FF2B5EF4-FFF2-40B4-BE49-F238E27FC236}">
              <a16:creationId xmlns:a16="http://schemas.microsoft.com/office/drawing/2014/main" id="{00000000-0008-0000-0100-00001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42" name="Picture 3790" hidden="1">
          <a:extLst>
            <a:ext uri="{FF2B5EF4-FFF2-40B4-BE49-F238E27FC236}">
              <a16:creationId xmlns:a16="http://schemas.microsoft.com/office/drawing/2014/main" id="{00000000-0008-0000-0100-00001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3943" name="Picture 3791" hidden="1">
          <a:extLst>
            <a:ext uri="{FF2B5EF4-FFF2-40B4-BE49-F238E27FC236}">
              <a16:creationId xmlns:a16="http://schemas.microsoft.com/office/drawing/2014/main" id="{00000000-0008-0000-0100-00001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44" name="Picture 3393" hidden="1">
          <a:extLst>
            <a:ext uri="{FF2B5EF4-FFF2-40B4-BE49-F238E27FC236}">
              <a16:creationId xmlns:a16="http://schemas.microsoft.com/office/drawing/2014/main" id="{00000000-0008-0000-0100-00002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45" name="Picture 3398" hidden="1">
          <a:extLst>
            <a:ext uri="{FF2B5EF4-FFF2-40B4-BE49-F238E27FC236}">
              <a16:creationId xmlns:a16="http://schemas.microsoft.com/office/drawing/2014/main" id="{00000000-0008-0000-0100-00002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46" name="Picture 3793" hidden="1">
          <a:extLst>
            <a:ext uri="{FF2B5EF4-FFF2-40B4-BE49-F238E27FC236}">
              <a16:creationId xmlns:a16="http://schemas.microsoft.com/office/drawing/2014/main" id="{00000000-0008-0000-0100-00002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47" name="Picture 3428" hidden="1">
          <a:extLst>
            <a:ext uri="{FF2B5EF4-FFF2-40B4-BE49-F238E27FC236}">
              <a16:creationId xmlns:a16="http://schemas.microsoft.com/office/drawing/2014/main" id="{00000000-0008-0000-0100-00002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48" name="Picture 3802" hidden="1">
          <a:extLst>
            <a:ext uri="{FF2B5EF4-FFF2-40B4-BE49-F238E27FC236}">
              <a16:creationId xmlns:a16="http://schemas.microsoft.com/office/drawing/2014/main" id="{00000000-0008-0000-0100-00002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49" name="Picture 3803" hidden="1">
          <a:extLst>
            <a:ext uri="{FF2B5EF4-FFF2-40B4-BE49-F238E27FC236}">
              <a16:creationId xmlns:a16="http://schemas.microsoft.com/office/drawing/2014/main" id="{00000000-0008-0000-0100-00002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0" name="Picture 3804" hidden="1">
          <a:extLst>
            <a:ext uri="{FF2B5EF4-FFF2-40B4-BE49-F238E27FC236}">
              <a16:creationId xmlns:a16="http://schemas.microsoft.com/office/drawing/2014/main" id="{00000000-0008-0000-0100-00002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1" name="Picture 3463" hidden="1">
          <a:extLst>
            <a:ext uri="{FF2B5EF4-FFF2-40B4-BE49-F238E27FC236}">
              <a16:creationId xmlns:a16="http://schemas.microsoft.com/office/drawing/2014/main" id="{00000000-0008-0000-0100-00002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2" name="Picture 3468" hidden="1">
          <a:extLst>
            <a:ext uri="{FF2B5EF4-FFF2-40B4-BE49-F238E27FC236}">
              <a16:creationId xmlns:a16="http://schemas.microsoft.com/office/drawing/2014/main" id="{00000000-0008-0000-0100-00002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3" name="Picture 3814" hidden="1">
          <a:extLst>
            <a:ext uri="{FF2B5EF4-FFF2-40B4-BE49-F238E27FC236}">
              <a16:creationId xmlns:a16="http://schemas.microsoft.com/office/drawing/2014/main" id="{00000000-0008-0000-0100-00002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4" name="Picture 3815" hidden="1">
          <a:extLst>
            <a:ext uri="{FF2B5EF4-FFF2-40B4-BE49-F238E27FC236}">
              <a16:creationId xmlns:a16="http://schemas.microsoft.com/office/drawing/2014/main" id="{00000000-0008-0000-0100-00002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5" name="Picture 3816" hidden="1">
          <a:extLst>
            <a:ext uri="{FF2B5EF4-FFF2-40B4-BE49-F238E27FC236}">
              <a16:creationId xmlns:a16="http://schemas.microsoft.com/office/drawing/2014/main" id="{00000000-0008-0000-0100-00002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6" name="Picture 3453" hidden="1">
          <a:extLst>
            <a:ext uri="{FF2B5EF4-FFF2-40B4-BE49-F238E27FC236}">
              <a16:creationId xmlns:a16="http://schemas.microsoft.com/office/drawing/2014/main" id="{00000000-0008-0000-0100-00002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7" name="Picture 3458" hidden="1">
          <a:extLst>
            <a:ext uri="{FF2B5EF4-FFF2-40B4-BE49-F238E27FC236}">
              <a16:creationId xmlns:a16="http://schemas.microsoft.com/office/drawing/2014/main" id="{00000000-0008-0000-0100-00002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8" name="Picture 3811" hidden="1">
          <a:extLst>
            <a:ext uri="{FF2B5EF4-FFF2-40B4-BE49-F238E27FC236}">
              <a16:creationId xmlns:a16="http://schemas.microsoft.com/office/drawing/2014/main" id="{00000000-0008-0000-0100-00002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59" name="Picture 3812" hidden="1">
          <a:extLst>
            <a:ext uri="{FF2B5EF4-FFF2-40B4-BE49-F238E27FC236}">
              <a16:creationId xmlns:a16="http://schemas.microsoft.com/office/drawing/2014/main" id="{00000000-0008-0000-0100-00002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0" name="Picture 3813" hidden="1">
          <a:extLst>
            <a:ext uri="{FF2B5EF4-FFF2-40B4-BE49-F238E27FC236}">
              <a16:creationId xmlns:a16="http://schemas.microsoft.com/office/drawing/2014/main" id="{00000000-0008-0000-0100-00003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1" name="Picture 3453" hidden="1">
          <a:extLst>
            <a:ext uri="{FF2B5EF4-FFF2-40B4-BE49-F238E27FC236}">
              <a16:creationId xmlns:a16="http://schemas.microsoft.com/office/drawing/2014/main" id="{00000000-0008-0000-0100-00003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2" name="Picture 3458" hidden="1">
          <a:extLst>
            <a:ext uri="{FF2B5EF4-FFF2-40B4-BE49-F238E27FC236}">
              <a16:creationId xmlns:a16="http://schemas.microsoft.com/office/drawing/2014/main" id="{00000000-0008-0000-0100-00003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3" name="Picture 3813" hidden="1">
          <a:extLst>
            <a:ext uri="{FF2B5EF4-FFF2-40B4-BE49-F238E27FC236}">
              <a16:creationId xmlns:a16="http://schemas.microsoft.com/office/drawing/2014/main" id="{00000000-0008-0000-0100-00003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4" name="Picture 3453" hidden="1">
          <a:extLst>
            <a:ext uri="{FF2B5EF4-FFF2-40B4-BE49-F238E27FC236}">
              <a16:creationId xmlns:a16="http://schemas.microsoft.com/office/drawing/2014/main" id="{00000000-0008-0000-0100-00003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5" name="Picture 3811" hidden="1">
          <a:extLst>
            <a:ext uri="{FF2B5EF4-FFF2-40B4-BE49-F238E27FC236}">
              <a16:creationId xmlns:a16="http://schemas.microsoft.com/office/drawing/2014/main" id="{00000000-0008-0000-0100-00003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6" name="Picture 3813" hidden="1">
          <a:extLst>
            <a:ext uri="{FF2B5EF4-FFF2-40B4-BE49-F238E27FC236}">
              <a16:creationId xmlns:a16="http://schemas.microsoft.com/office/drawing/2014/main" id="{00000000-0008-0000-0100-00003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7" name="Picture 3453" hidden="1">
          <a:extLst>
            <a:ext uri="{FF2B5EF4-FFF2-40B4-BE49-F238E27FC236}">
              <a16:creationId xmlns:a16="http://schemas.microsoft.com/office/drawing/2014/main" id="{00000000-0008-0000-0100-00003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8" name="Picture 3458" hidden="1">
          <a:extLst>
            <a:ext uri="{FF2B5EF4-FFF2-40B4-BE49-F238E27FC236}">
              <a16:creationId xmlns:a16="http://schemas.microsoft.com/office/drawing/2014/main" id="{00000000-0008-0000-0100-00003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69" name="Picture 3811" hidden="1">
          <a:extLst>
            <a:ext uri="{FF2B5EF4-FFF2-40B4-BE49-F238E27FC236}">
              <a16:creationId xmlns:a16="http://schemas.microsoft.com/office/drawing/2014/main" id="{00000000-0008-0000-0100-00003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70" name="Picture 3812" hidden="1">
          <a:extLst>
            <a:ext uri="{FF2B5EF4-FFF2-40B4-BE49-F238E27FC236}">
              <a16:creationId xmlns:a16="http://schemas.microsoft.com/office/drawing/2014/main" id="{00000000-0008-0000-0100-00003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71" name="Picture 3813" hidden="1">
          <a:extLst>
            <a:ext uri="{FF2B5EF4-FFF2-40B4-BE49-F238E27FC236}">
              <a16:creationId xmlns:a16="http://schemas.microsoft.com/office/drawing/2014/main" id="{00000000-0008-0000-0100-00003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72" name="Picture 3453" hidden="1">
          <a:extLst>
            <a:ext uri="{FF2B5EF4-FFF2-40B4-BE49-F238E27FC236}">
              <a16:creationId xmlns:a16="http://schemas.microsoft.com/office/drawing/2014/main" id="{00000000-0008-0000-0100-00003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73" name="Picture 3458" hidden="1">
          <a:extLst>
            <a:ext uri="{FF2B5EF4-FFF2-40B4-BE49-F238E27FC236}">
              <a16:creationId xmlns:a16="http://schemas.microsoft.com/office/drawing/2014/main" id="{00000000-0008-0000-0100-00003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3974" name="Picture 3811" hidden="1">
          <a:extLst>
            <a:ext uri="{FF2B5EF4-FFF2-40B4-BE49-F238E27FC236}">
              <a16:creationId xmlns:a16="http://schemas.microsoft.com/office/drawing/2014/main" id="{00000000-0008-0000-0100-00003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75" name="Picture 3393" hidden="1">
          <a:extLst>
            <a:ext uri="{FF2B5EF4-FFF2-40B4-BE49-F238E27FC236}">
              <a16:creationId xmlns:a16="http://schemas.microsoft.com/office/drawing/2014/main" id="{00000000-0008-0000-0100-00003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76" name="Picture 3398" hidden="1">
          <a:extLst>
            <a:ext uri="{FF2B5EF4-FFF2-40B4-BE49-F238E27FC236}">
              <a16:creationId xmlns:a16="http://schemas.microsoft.com/office/drawing/2014/main" id="{00000000-0008-0000-0100-00004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77" name="Picture 3793" hidden="1">
          <a:extLst>
            <a:ext uri="{FF2B5EF4-FFF2-40B4-BE49-F238E27FC236}">
              <a16:creationId xmlns:a16="http://schemas.microsoft.com/office/drawing/2014/main" id="{00000000-0008-0000-0100-00004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78" name="Picture 3794" hidden="1">
          <a:extLst>
            <a:ext uri="{FF2B5EF4-FFF2-40B4-BE49-F238E27FC236}">
              <a16:creationId xmlns:a16="http://schemas.microsoft.com/office/drawing/2014/main" id="{00000000-0008-0000-0100-00004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79" name="Picture 3795" hidden="1">
          <a:extLst>
            <a:ext uri="{FF2B5EF4-FFF2-40B4-BE49-F238E27FC236}">
              <a16:creationId xmlns:a16="http://schemas.microsoft.com/office/drawing/2014/main" id="{00000000-0008-0000-0100-00004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0" name="Picture 3423" hidden="1">
          <a:extLst>
            <a:ext uri="{FF2B5EF4-FFF2-40B4-BE49-F238E27FC236}">
              <a16:creationId xmlns:a16="http://schemas.microsoft.com/office/drawing/2014/main" id="{00000000-0008-0000-0100-00004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1" name="Picture 3428" hidden="1">
          <a:extLst>
            <a:ext uri="{FF2B5EF4-FFF2-40B4-BE49-F238E27FC236}">
              <a16:creationId xmlns:a16="http://schemas.microsoft.com/office/drawing/2014/main" id="{00000000-0008-0000-0100-00004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2" name="Picture 3802" hidden="1">
          <a:extLst>
            <a:ext uri="{FF2B5EF4-FFF2-40B4-BE49-F238E27FC236}">
              <a16:creationId xmlns:a16="http://schemas.microsoft.com/office/drawing/2014/main" id="{00000000-0008-0000-0100-00004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3" name="Picture 3803" hidden="1">
          <a:extLst>
            <a:ext uri="{FF2B5EF4-FFF2-40B4-BE49-F238E27FC236}">
              <a16:creationId xmlns:a16="http://schemas.microsoft.com/office/drawing/2014/main" id="{00000000-0008-0000-0100-00004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4" name="Picture 3804" hidden="1">
          <a:extLst>
            <a:ext uri="{FF2B5EF4-FFF2-40B4-BE49-F238E27FC236}">
              <a16:creationId xmlns:a16="http://schemas.microsoft.com/office/drawing/2014/main" id="{00000000-0008-0000-0100-00004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5" name="Picture 3463" hidden="1">
          <a:extLst>
            <a:ext uri="{FF2B5EF4-FFF2-40B4-BE49-F238E27FC236}">
              <a16:creationId xmlns:a16="http://schemas.microsoft.com/office/drawing/2014/main" id="{00000000-0008-0000-0100-00004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6" name="Picture 3468" hidden="1">
          <a:extLst>
            <a:ext uri="{FF2B5EF4-FFF2-40B4-BE49-F238E27FC236}">
              <a16:creationId xmlns:a16="http://schemas.microsoft.com/office/drawing/2014/main" id="{00000000-0008-0000-0100-00004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7" name="Picture 3814" hidden="1">
          <a:extLst>
            <a:ext uri="{FF2B5EF4-FFF2-40B4-BE49-F238E27FC236}">
              <a16:creationId xmlns:a16="http://schemas.microsoft.com/office/drawing/2014/main" id="{00000000-0008-0000-0100-00004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8" name="Picture 3815" hidden="1">
          <a:extLst>
            <a:ext uri="{FF2B5EF4-FFF2-40B4-BE49-F238E27FC236}">
              <a16:creationId xmlns:a16="http://schemas.microsoft.com/office/drawing/2014/main" id="{00000000-0008-0000-0100-00004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89" name="Picture 3816" hidden="1">
          <a:extLst>
            <a:ext uri="{FF2B5EF4-FFF2-40B4-BE49-F238E27FC236}">
              <a16:creationId xmlns:a16="http://schemas.microsoft.com/office/drawing/2014/main" id="{00000000-0008-0000-0100-00004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0" name="Picture 3453" hidden="1">
          <a:extLst>
            <a:ext uri="{FF2B5EF4-FFF2-40B4-BE49-F238E27FC236}">
              <a16:creationId xmlns:a16="http://schemas.microsoft.com/office/drawing/2014/main" id="{00000000-0008-0000-0100-00004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1" name="Picture 3458" hidden="1">
          <a:extLst>
            <a:ext uri="{FF2B5EF4-FFF2-40B4-BE49-F238E27FC236}">
              <a16:creationId xmlns:a16="http://schemas.microsoft.com/office/drawing/2014/main" id="{00000000-0008-0000-0100-00004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2" name="Picture 3811" hidden="1">
          <a:extLst>
            <a:ext uri="{FF2B5EF4-FFF2-40B4-BE49-F238E27FC236}">
              <a16:creationId xmlns:a16="http://schemas.microsoft.com/office/drawing/2014/main" id="{00000000-0008-0000-0100-00005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3" name="Picture 3812" hidden="1">
          <a:extLst>
            <a:ext uri="{FF2B5EF4-FFF2-40B4-BE49-F238E27FC236}">
              <a16:creationId xmlns:a16="http://schemas.microsoft.com/office/drawing/2014/main" id="{00000000-0008-0000-0100-00005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4" name="Picture 3813" hidden="1">
          <a:extLst>
            <a:ext uri="{FF2B5EF4-FFF2-40B4-BE49-F238E27FC236}">
              <a16:creationId xmlns:a16="http://schemas.microsoft.com/office/drawing/2014/main" id="{00000000-0008-0000-0100-00005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5" name="Picture 3453" hidden="1">
          <a:extLst>
            <a:ext uri="{FF2B5EF4-FFF2-40B4-BE49-F238E27FC236}">
              <a16:creationId xmlns:a16="http://schemas.microsoft.com/office/drawing/2014/main" id="{00000000-0008-0000-0100-00005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6" name="Picture 3458" hidden="1">
          <a:extLst>
            <a:ext uri="{FF2B5EF4-FFF2-40B4-BE49-F238E27FC236}">
              <a16:creationId xmlns:a16="http://schemas.microsoft.com/office/drawing/2014/main" id="{00000000-0008-0000-0100-00005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7" name="Picture 3393" hidden="1">
          <a:extLst>
            <a:ext uri="{FF2B5EF4-FFF2-40B4-BE49-F238E27FC236}">
              <a16:creationId xmlns:a16="http://schemas.microsoft.com/office/drawing/2014/main" id="{00000000-0008-0000-0100-00005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8" name="Picture 3398" hidden="1">
          <a:extLst>
            <a:ext uri="{FF2B5EF4-FFF2-40B4-BE49-F238E27FC236}">
              <a16:creationId xmlns:a16="http://schemas.microsoft.com/office/drawing/2014/main" id="{00000000-0008-0000-0100-00005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3999" name="Picture 3793" hidden="1">
          <a:extLst>
            <a:ext uri="{FF2B5EF4-FFF2-40B4-BE49-F238E27FC236}">
              <a16:creationId xmlns:a16="http://schemas.microsoft.com/office/drawing/2014/main" id="{00000000-0008-0000-0100-00005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0" name="Picture 3794" hidden="1">
          <a:extLst>
            <a:ext uri="{FF2B5EF4-FFF2-40B4-BE49-F238E27FC236}">
              <a16:creationId xmlns:a16="http://schemas.microsoft.com/office/drawing/2014/main" id="{00000000-0008-0000-0100-00005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1" name="Picture 3795" hidden="1">
          <a:extLst>
            <a:ext uri="{FF2B5EF4-FFF2-40B4-BE49-F238E27FC236}">
              <a16:creationId xmlns:a16="http://schemas.microsoft.com/office/drawing/2014/main" id="{00000000-0008-0000-0100-00005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2" name="Picture 3423" hidden="1">
          <a:extLst>
            <a:ext uri="{FF2B5EF4-FFF2-40B4-BE49-F238E27FC236}">
              <a16:creationId xmlns:a16="http://schemas.microsoft.com/office/drawing/2014/main" id="{00000000-0008-0000-0100-00005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3" name="Picture 3428" hidden="1">
          <a:extLst>
            <a:ext uri="{FF2B5EF4-FFF2-40B4-BE49-F238E27FC236}">
              <a16:creationId xmlns:a16="http://schemas.microsoft.com/office/drawing/2014/main" id="{00000000-0008-0000-0100-00005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4" name="Picture 3802" hidden="1">
          <a:extLst>
            <a:ext uri="{FF2B5EF4-FFF2-40B4-BE49-F238E27FC236}">
              <a16:creationId xmlns:a16="http://schemas.microsoft.com/office/drawing/2014/main" id="{00000000-0008-0000-0100-00005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5" name="Picture 3803" hidden="1">
          <a:extLst>
            <a:ext uri="{FF2B5EF4-FFF2-40B4-BE49-F238E27FC236}">
              <a16:creationId xmlns:a16="http://schemas.microsoft.com/office/drawing/2014/main" id="{00000000-0008-0000-0100-00005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6" name="Picture 3804" hidden="1">
          <a:extLst>
            <a:ext uri="{FF2B5EF4-FFF2-40B4-BE49-F238E27FC236}">
              <a16:creationId xmlns:a16="http://schemas.microsoft.com/office/drawing/2014/main" id="{00000000-0008-0000-0100-00005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7" name="Picture 3463" hidden="1">
          <a:extLst>
            <a:ext uri="{FF2B5EF4-FFF2-40B4-BE49-F238E27FC236}">
              <a16:creationId xmlns:a16="http://schemas.microsoft.com/office/drawing/2014/main" id="{00000000-0008-0000-0100-00005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8" name="Picture 3468" hidden="1">
          <a:extLst>
            <a:ext uri="{FF2B5EF4-FFF2-40B4-BE49-F238E27FC236}">
              <a16:creationId xmlns:a16="http://schemas.microsoft.com/office/drawing/2014/main" id="{00000000-0008-0000-0100-00006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09" name="Picture 3814" hidden="1">
          <a:extLst>
            <a:ext uri="{FF2B5EF4-FFF2-40B4-BE49-F238E27FC236}">
              <a16:creationId xmlns:a16="http://schemas.microsoft.com/office/drawing/2014/main" id="{00000000-0008-0000-0100-00006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0" name="Picture 3815" hidden="1">
          <a:extLst>
            <a:ext uri="{FF2B5EF4-FFF2-40B4-BE49-F238E27FC236}">
              <a16:creationId xmlns:a16="http://schemas.microsoft.com/office/drawing/2014/main" id="{00000000-0008-0000-0100-00006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1" name="Picture 3816" hidden="1">
          <a:extLst>
            <a:ext uri="{FF2B5EF4-FFF2-40B4-BE49-F238E27FC236}">
              <a16:creationId xmlns:a16="http://schemas.microsoft.com/office/drawing/2014/main" id="{00000000-0008-0000-0100-00006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2" name="Picture 3453" hidden="1">
          <a:extLst>
            <a:ext uri="{FF2B5EF4-FFF2-40B4-BE49-F238E27FC236}">
              <a16:creationId xmlns:a16="http://schemas.microsoft.com/office/drawing/2014/main" id="{00000000-0008-0000-0100-00006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3" name="Picture 3458" hidden="1">
          <a:extLst>
            <a:ext uri="{FF2B5EF4-FFF2-40B4-BE49-F238E27FC236}">
              <a16:creationId xmlns:a16="http://schemas.microsoft.com/office/drawing/2014/main" id="{00000000-0008-0000-0100-00006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4" name="Picture 3811" hidden="1">
          <a:extLst>
            <a:ext uri="{FF2B5EF4-FFF2-40B4-BE49-F238E27FC236}">
              <a16:creationId xmlns:a16="http://schemas.microsoft.com/office/drawing/2014/main" id="{00000000-0008-0000-0100-00006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5" name="Picture 3812" hidden="1">
          <a:extLst>
            <a:ext uri="{FF2B5EF4-FFF2-40B4-BE49-F238E27FC236}">
              <a16:creationId xmlns:a16="http://schemas.microsoft.com/office/drawing/2014/main" id="{00000000-0008-0000-0100-00006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6" name="Picture 3813" hidden="1">
          <a:extLst>
            <a:ext uri="{FF2B5EF4-FFF2-40B4-BE49-F238E27FC236}">
              <a16:creationId xmlns:a16="http://schemas.microsoft.com/office/drawing/2014/main" id="{00000000-0008-0000-0100-00006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7" name="Picture 3453" hidden="1">
          <a:extLst>
            <a:ext uri="{FF2B5EF4-FFF2-40B4-BE49-F238E27FC236}">
              <a16:creationId xmlns:a16="http://schemas.microsoft.com/office/drawing/2014/main" id="{00000000-0008-0000-0100-00006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8" name="Picture 3458" hidden="1">
          <a:extLst>
            <a:ext uri="{FF2B5EF4-FFF2-40B4-BE49-F238E27FC236}">
              <a16:creationId xmlns:a16="http://schemas.microsoft.com/office/drawing/2014/main" id="{00000000-0008-0000-0100-00006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19" name="Picture 3811" hidden="1">
          <a:extLst>
            <a:ext uri="{FF2B5EF4-FFF2-40B4-BE49-F238E27FC236}">
              <a16:creationId xmlns:a16="http://schemas.microsoft.com/office/drawing/2014/main" id="{00000000-0008-0000-0100-00006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0" name="Picture 3812" hidden="1">
          <a:extLst>
            <a:ext uri="{FF2B5EF4-FFF2-40B4-BE49-F238E27FC236}">
              <a16:creationId xmlns:a16="http://schemas.microsoft.com/office/drawing/2014/main" id="{00000000-0008-0000-0100-00006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1" name="Picture 3813" hidden="1">
          <a:extLst>
            <a:ext uri="{FF2B5EF4-FFF2-40B4-BE49-F238E27FC236}">
              <a16:creationId xmlns:a16="http://schemas.microsoft.com/office/drawing/2014/main" id="{00000000-0008-0000-0100-00006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2" name="Picture 3453" hidden="1">
          <a:extLst>
            <a:ext uri="{FF2B5EF4-FFF2-40B4-BE49-F238E27FC236}">
              <a16:creationId xmlns:a16="http://schemas.microsoft.com/office/drawing/2014/main" id="{00000000-0008-0000-0100-00006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3" name="Picture 3458" hidden="1">
          <a:extLst>
            <a:ext uri="{FF2B5EF4-FFF2-40B4-BE49-F238E27FC236}">
              <a16:creationId xmlns:a16="http://schemas.microsoft.com/office/drawing/2014/main" id="{00000000-0008-0000-0100-00006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4" name="Picture 3811" hidden="1">
          <a:extLst>
            <a:ext uri="{FF2B5EF4-FFF2-40B4-BE49-F238E27FC236}">
              <a16:creationId xmlns:a16="http://schemas.microsoft.com/office/drawing/2014/main" id="{00000000-0008-0000-0100-00007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5" name="Picture 3812" hidden="1">
          <a:extLst>
            <a:ext uri="{FF2B5EF4-FFF2-40B4-BE49-F238E27FC236}">
              <a16:creationId xmlns:a16="http://schemas.microsoft.com/office/drawing/2014/main" id="{00000000-0008-0000-0100-00007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6" name="Picture 3813" hidden="1">
          <a:extLst>
            <a:ext uri="{FF2B5EF4-FFF2-40B4-BE49-F238E27FC236}">
              <a16:creationId xmlns:a16="http://schemas.microsoft.com/office/drawing/2014/main" id="{00000000-0008-0000-0100-00007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7" name="Picture 3453" hidden="1">
          <a:extLst>
            <a:ext uri="{FF2B5EF4-FFF2-40B4-BE49-F238E27FC236}">
              <a16:creationId xmlns:a16="http://schemas.microsoft.com/office/drawing/2014/main" id="{00000000-0008-0000-0100-00007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8" name="Picture 3458" hidden="1">
          <a:extLst>
            <a:ext uri="{FF2B5EF4-FFF2-40B4-BE49-F238E27FC236}">
              <a16:creationId xmlns:a16="http://schemas.microsoft.com/office/drawing/2014/main" id="{00000000-0008-0000-0100-00007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29" name="Picture 3811" hidden="1">
          <a:extLst>
            <a:ext uri="{FF2B5EF4-FFF2-40B4-BE49-F238E27FC236}">
              <a16:creationId xmlns:a16="http://schemas.microsoft.com/office/drawing/2014/main" id="{00000000-0008-0000-0100-00007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0" name="Picture 3812" hidden="1">
          <a:extLst>
            <a:ext uri="{FF2B5EF4-FFF2-40B4-BE49-F238E27FC236}">
              <a16:creationId xmlns:a16="http://schemas.microsoft.com/office/drawing/2014/main" id="{00000000-0008-0000-0100-00007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1" name="Picture 3813" hidden="1">
          <a:extLst>
            <a:ext uri="{FF2B5EF4-FFF2-40B4-BE49-F238E27FC236}">
              <a16:creationId xmlns:a16="http://schemas.microsoft.com/office/drawing/2014/main" id="{00000000-0008-0000-0100-00007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2" name="Picture 3453" hidden="1">
          <a:extLst>
            <a:ext uri="{FF2B5EF4-FFF2-40B4-BE49-F238E27FC236}">
              <a16:creationId xmlns:a16="http://schemas.microsoft.com/office/drawing/2014/main" id="{00000000-0008-0000-0100-00007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3" name="Picture 3458" hidden="1">
          <a:extLst>
            <a:ext uri="{FF2B5EF4-FFF2-40B4-BE49-F238E27FC236}">
              <a16:creationId xmlns:a16="http://schemas.microsoft.com/office/drawing/2014/main" id="{00000000-0008-0000-0100-00007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4" name="Picture 3811" hidden="1">
          <a:extLst>
            <a:ext uri="{FF2B5EF4-FFF2-40B4-BE49-F238E27FC236}">
              <a16:creationId xmlns:a16="http://schemas.microsoft.com/office/drawing/2014/main" id="{00000000-0008-0000-0100-00007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5" name="Picture 3812" hidden="1">
          <a:extLst>
            <a:ext uri="{FF2B5EF4-FFF2-40B4-BE49-F238E27FC236}">
              <a16:creationId xmlns:a16="http://schemas.microsoft.com/office/drawing/2014/main" id="{00000000-0008-0000-0100-00007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6" name="Picture 3813" hidden="1">
          <a:extLst>
            <a:ext uri="{FF2B5EF4-FFF2-40B4-BE49-F238E27FC236}">
              <a16:creationId xmlns:a16="http://schemas.microsoft.com/office/drawing/2014/main" id="{00000000-0008-0000-0100-00007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7" name="Picture 3383" hidden="1">
          <a:extLst>
            <a:ext uri="{FF2B5EF4-FFF2-40B4-BE49-F238E27FC236}">
              <a16:creationId xmlns:a16="http://schemas.microsoft.com/office/drawing/2014/main" id="{00000000-0008-0000-0100-00007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8" name="Picture 3388" hidden="1">
          <a:extLst>
            <a:ext uri="{FF2B5EF4-FFF2-40B4-BE49-F238E27FC236}">
              <a16:creationId xmlns:a16="http://schemas.microsoft.com/office/drawing/2014/main" id="{00000000-0008-0000-0100-00007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39" name="Picture 3790" hidden="1">
          <a:extLst>
            <a:ext uri="{FF2B5EF4-FFF2-40B4-BE49-F238E27FC236}">
              <a16:creationId xmlns:a16="http://schemas.microsoft.com/office/drawing/2014/main" id="{00000000-0008-0000-0100-00007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0" name="Picture 3791" hidden="1">
          <a:extLst>
            <a:ext uri="{FF2B5EF4-FFF2-40B4-BE49-F238E27FC236}">
              <a16:creationId xmlns:a16="http://schemas.microsoft.com/office/drawing/2014/main" id="{00000000-0008-0000-0100-00008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1" name="Picture 3393" hidden="1">
          <a:extLst>
            <a:ext uri="{FF2B5EF4-FFF2-40B4-BE49-F238E27FC236}">
              <a16:creationId xmlns:a16="http://schemas.microsoft.com/office/drawing/2014/main" id="{00000000-0008-0000-0100-00008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2" name="Picture 3398" hidden="1">
          <a:extLst>
            <a:ext uri="{FF2B5EF4-FFF2-40B4-BE49-F238E27FC236}">
              <a16:creationId xmlns:a16="http://schemas.microsoft.com/office/drawing/2014/main" id="{00000000-0008-0000-0100-00008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3" name="Picture 3793" hidden="1">
          <a:extLst>
            <a:ext uri="{FF2B5EF4-FFF2-40B4-BE49-F238E27FC236}">
              <a16:creationId xmlns:a16="http://schemas.microsoft.com/office/drawing/2014/main" id="{00000000-0008-0000-0100-00008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4" name="Picture 3794" hidden="1">
          <a:extLst>
            <a:ext uri="{FF2B5EF4-FFF2-40B4-BE49-F238E27FC236}">
              <a16:creationId xmlns:a16="http://schemas.microsoft.com/office/drawing/2014/main" id="{00000000-0008-0000-0100-00008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5" name="Picture 3795" hidden="1">
          <a:extLst>
            <a:ext uri="{FF2B5EF4-FFF2-40B4-BE49-F238E27FC236}">
              <a16:creationId xmlns:a16="http://schemas.microsoft.com/office/drawing/2014/main" id="{00000000-0008-0000-0100-00008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6" name="Picture 3423" hidden="1">
          <a:extLst>
            <a:ext uri="{FF2B5EF4-FFF2-40B4-BE49-F238E27FC236}">
              <a16:creationId xmlns:a16="http://schemas.microsoft.com/office/drawing/2014/main" id="{00000000-0008-0000-0100-00008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7" name="Picture 3428" hidden="1">
          <a:extLst>
            <a:ext uri="{FF2B5EF4-FFF2-40B4-BE49-F238E27FC236}">
              <a16:creationId xmlns:a16="http://schemas.microsoft.com/office/drawing/2014/main" id="{00000000-0008-0000-0100-00008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8" name="Picture 3802" hidden="1">
          <a:extLst>
            <a:ext uri="{FF2B5EF4-FFF2-40B4-BE49-F238E27FC236}">
              <a16:creationId xmlns:a16="http://schemas.microsoft.com/office/drawing/2014/main" id="{00000000-0008-0000-0100-00008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49" name="Picture 3803" hidden="1">
          <a:extLst>
            <a:ext uri="{FF2B5EF4-FFF2-40B4-BE49-F238E27FC236}">
              <a16:creationId xmlns:a16="http://schemas.microsoft.com/office/drawing/2014/main" id="{00000000-0008-0000-0100-00008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50" name="Picture 3804" hidden="1">
          <a:extLst>
            <a:ext uri="{FF2B5EF4-FFF2-40B4-BE49-F238E27FC236}">
              <a16:creationId xmlns:a16="http://schemas.microsoft.com/office/drawing/2014/main" id="{00000000-0008-0000-0100-00008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1" name="Picture 3393" hidden="1">
          <a:extLst>
            <a:ext uri="{FF2B5EF4-FFF2-40B4-BE49-F238E27FC236}">
              <a16:creationId xmlns:a16="http://schemas.microsoft.com/office/drawing/2014/main" id="{00000000-0008-0000-0100-00008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2" name="Picture 3398" hidden="1">
          <a:extLst>
            <a:ext uri="{FF2B5EF4-FFF2-40B4-BE49-F238E27FC236}">
              <a16:creationId xmlns:a16="http://schemas.microsoft.com/office/drawing/2014/main" id="{00000000-0008-0000-0100-00008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3" name="Picture 3793" hidden="1">
          <a:extLst>
            <a:ext uri="{FF2B5EF4-FFF2-40B4-BE49-F238E27FC236}">
              <a16:creationId xmlns:a16="http://schemas.microsoft.com/office/drawing/2014/main" id="{00000000-0008-0000-0100-00008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4" name="Picture 3794" hidden="1">
          <a:extLst>
            <a:ext uri="{FF2B5EF4-FFF2-40B4-BE49-F238E27FC236}">
              <a16:creationId xmlns:a16="http://schemas.microsoft.com/office/drawing/2014/main" id="{00000000-0008-0000-0100-00008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5" name="Picture 3795" hidden="1">
          <a:extLst>
            <a:ext uri="{FF2B5EF4-FFF2-40B4-BE49-F238E27FC236}">
              <a16:creationId xmlns:a16="http://schemas.microsoft.com/office/drawing/2014/main" id="{00000000-0008-0000-0100-00008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6" name="Picture 3423" hidden="1">
          <a:extLst>
            <a:ext uri="{FF2B5EF4-FFF2-40B4-BE49-F238E27FC236}">
              <a16:creationId xmlns:a16="http://schemas.microsoft.com/office/drawing/2014/main" id="{00000000-0008-0000-0100-00009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7" name="Picture 3428" hidden="1">
          <a:extLst>
            <a:ext uri="{FF2B5EF4-FFF2-40B4-BE49-F238E27FC236}">
              <a16:creationId xmlns:a16="http://schemas.microsoft.com/office/drawing/2014/main" id="{00000000-0008-0000-0100-00009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8" name="Picture 3802" hidden="1">
          <a:extLst>
            <a:ext uri="{FF2B5EF4-FFF2-40B4-BE49-F238E27FC236}">
              <a16:creationId xmlns:a16="http://schemas.microsoft.com/office/drawing/2014/main" id="{00000000-0008-0000-0100-00009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59" name="Picture 3804" hidden="1">
          <a:extLst>
            <a:ext uri="{FF2B5EF4-FFF2-40B4-BE49-F238E27FC236}">
              <a16:creationId xmlns:a16="http://schemas.microsoft.com/office/drawing/2014/main" id="{00000000-0008-0000-0100-00009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0" name="Picture 3463" hidden="1">
          <a:extLst>
            <a:ext uri="{FF2B5EF4-FFF2-40B4-BE49-F238E27FC236}">
              <a16:creationId xmlns:a16="http://schemas.microsoft.com/office/drawing/2014/main" id="{00000000-0008-0000-0100-00009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1" name="Picture 3468" hidden="1">
          <a:extLst>
            <a:ext uri="{FF2B5EF4-FFF2-40B4-BE49-F238E27FC236}">
              <a16:creationId xmlns:a16="http://schemas.microsoft.com/office/drawing/2014/main" id="{00000000-0008-0000-0100-00009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2" name="Picture 3814" hidden="1">
          <a:extLst>
            <a:ext uri="{FF2B5EF4-FFF2-40B4-BE49-F238E27FC236}">
              <a16:creationId xmlns:a16="http://schemas.microsoft.com/office/drawing/2014/main" id="{00000000-0008-0000-0100-00009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3" name="Picture 3815" hidden="1">
          <a:extLst>
            <a:ext uri="{FF2B5EF4-FFF2-40B4-BE49-F238E27FC236}">
              <a16:creationId xmlns:a16="http://schemas.microsoft.com/office/drawing/2014/main" id="{00000000-0008-0000-0100-00009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4" name="Picture 3816" hidden="1">
          <a:extLst>
            <a:ext uri="{FF2B5EF4-FFF2-40B4-BE49-F238E27FC236}">
              <a16:creationId xmlns:a16="http://schemas.microsoft.com/office/drawing/2014/main" id="{00000000-0008-0000-0100-00009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5" name="Picture 3453" hidden="1">
          <a:extLst>
            <a:ext uri="{FF2B5EF4-FFF2-40B4-BE49-F238E27FC236}">
              <a16:creationId xmlns:a16="http://schemas.microsoft.com/office/drawing/2014/main" id="{00000000-0008-0000-0100-00009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6" name="Picture 3458" hidden="1">
          <a:extLst>
            <a:ext uri="{FF2B5EF4-FFF2-40B4-BE49-F238E27FC236}">
              <a16:creationId xmlns:a16="http://schemas.microsoft.com/office/drawing/2014/main" id="{00000000-0008-0000-0100-00009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7" name="Picture 3811" hidden="1">
          <a:extLst>
            <a:ext uri="{FF2B5EF4-FFF2-40B4-BE49-F238E27FC236}">
              <a16:creationId xmlns:a16="http://schemas.microsoft.com/office/drawing/2014/main" id="{00000000-0008-0000-0100-00009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8" name="Picture 3812" hidden="1">
          <a:extLst>
            <a:ext uri="{FF2B5EF4-FFF2-40B4-BE49-F238E27FC236}">
              <a16:creationId xmlns:a16="http://schemas.microsoft.com/office/drawing/2014/main" id="{00000000-0008-0000-0100-00009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69" name="Picture 3813" hidden="1">
          <a:extLst>
            <a:ext uri="{FF2B5EF4-FFF2-40B4-BE49-F238E27FC236}">
              <a16:creationId xmlns:a16="http://schemas.microsoft.com/office/drawing/2014/main" id="{00000000-0008-0000-0100-00009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0" name="Picture 3453" hidden="1">
          <a:extLst>
            <a:ext uri="{FF2B5EF4-FFF2-40B4-BE49-F238E27FC236}">
              <a16:creationId xmlns:a16="http://schemas.microsoft.com/office/drawing/2014/main" id="{00000000-0008-0000-0100-00009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1" name="Picture 3458" hidden="1">
          <a:extLst>
            <a:ext uri="{FF2B5EF4-FFF2-40B4-BE49-F238E27FC236}">
              <a16:creationId xmlns:a16="http://schemas.microsoft.com/office/drawing/2014/main" id="{00000000-0008-0000-0100-00009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2" name="Picture 3811" hidden="1">
          <a:extLst>
            <a:ext uri="{FF2B5EF4-FFF2-40B4-BE49-F238E27FC236}">
              <a16:creationId xmlns:a16="http://schemas.microsoft.com/office/drawing/2014/main" id="{00000000-0008-0000-0100-0000A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3" name="Picture 3812" hidden="1">
          <a:extLst>
            <a:ext uri="{FF2B5EF4-FFF2-40B4-BE49-F238E27FC236}">
              <a16:creationId xmlns:a16="http://schemas.microsoft.com/office/drawing/2014/main" id="{00000000-0008-0000-0100-0000A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4" name="Picture 3813" hidden="1">
          <a:extLst>
            <a:ext uri="{FF2B5EF4-FFF2-40B4-BE49-F238E27FC236}">
              <a16:creationId xmlns:a16="http://schemas.microsoft.com/office/drawing/2014/main" id="{00000000-0008-0000-0100-0000A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5" name="Picture 3453" hidden="1">
          <a:extLst>
            <a:ext uri="{FF2B5EF4-FFF2-40B4-BE49-F238E27FC236}">
              <a16:creationId xmlns:a16="http://schemas.microsoft.com/office/drawing/2014/main" id="{00000000-0008-0000-0100-0000A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6" name="Picture 3458" hidden="1">
          <a:extLst>
            <a:ext uri="{FF2B5EF4-FFF2-40B4-BE49-F238E27FC236}">
              <a16:creationId xmlns:a16="http://schemas.microsoft.com/office/drawing/2014/main" id="{00000000-0008-0000-0100-0000A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7" name="Picture 3811" hidden="1">
          <a:extLst>
            <a:ext uri="{FF2B5EF4-FFF2-40B4-BE49-F238E27FC236}">
              <a16:creationId xmlns:a16="http://schemas.microsoft.com/office/drawing/2014/main" id="{00000000-0008-0000-0100-0000A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8" name="Picture 3812" hidden="1">
          <a:extLst>
            <a:ext uri="{FF2B5EF4-FFF2-40B4-BE49-F238E27FC236}">
              <a16:creationId xmlns:a16="http://schemas.microsoft.com/office/drawing/2014/main" id="{00000000-0008-0000-0100-0000A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79" name="Picture 3813" hidden="1">
          <a:extLst>
            <a:ext uri="{FF2B5EF4-FFF2-40B4-BE49-F238E27FC236}">
              <a16:creationId xmlns:a16="http://schemas.microsoft.com/office/drawing/2014/main" id="{00000000-0008-0000-0100-0000A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0" name="Picture 3453" hidden="1">
          <a:extLst>
            <a:ext uri="{FF2B5EF4-FFF2-40B4-BE49-F238E27FC236}">
              <a16:creationId xmlns:a16="http://schemas.microsoft.com/office/drawing/2014/main" id="{00000000-0008-0000-0100-0000A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1" name="Picture 3458" hidden="1">
          <a:extLst>
            <a:ext uri="{FF2B5EF4-FFF2-40B4-BE49-F238E27FC236}">
              <a16:creationId xmlns:a16="http://schemas.microsoft.com/office/drawing/2014/main" id="{00000000-0008-0000-0100-0000A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2" name="Picture 3811" hidden="1">
          <a:extLst>
            <a:ext uri="{FF2B5EF4-FFF2-40B4-BE49-F238E27FC236}">
              <a16:creationId xmlns:a16="http://schemas.microsoft.com/office/drawing/2014/main" id="{00000000-0008-0000-0100-0000A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3" name="Picture 3812" hidden="1">
          <a:extLst>
            <a:ext uri="{FF2B5EF4-FFF2-40B4-BE49-F238E27FC236}">
              <a16:creationId xmlns:a16="http://schemas.microsoft.com/office/drawing/2014/main" id="{00000000-0008-0000-0100-0000A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4" name="Picture 3813" hidden="1">
          <a:extLst>
            <a:ext uri="{FF2B5EF4-FFF2-40B4-BE49-F238E27FC236}">
              <a16:creationId xmlns:a16="http://schemas.microsoft.com/office/drawing/2014/main" id="{00000000-0008-0000-0100-0000A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5" name="Picture 3453" hidden="1">
          <a:extLst>
            <a:ext uri="{FF2B5EF4-FFF2-40B4-BE49-F238E27FC236}">
              <a16:creationId xmlns:a16="http://schemas.microsoft.com/office/drawing/2014/main" id="{00000000-0008-0000-0100-0000A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6" name="Picture 3458" hidden="1">
          <a:extLst>
            <a:ext uri="{FF2B5EF4-FFF2-40B4-BE49-F238E27FC236}">
              <a16:creationId xmlns:a16="http://schemas.microsoft.com/office/drawing/2014/main" id="{00000000-0008-0000-0100-0000A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7" name="Picture 3811" hidden="1">
          <a:extLst>
            <a:ext uri="{FF2B5EF4-FFF2-40B4-BE49-F238E27FC236}">
              <a16:creationId xmlns:a16="http://schemas.microsoft.com/office/drawing/2014/main" id="{00000000-0008-0000-0100-0000A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8" name="Picture 3812" hidden="1">
          <a:extLst>
            <a:ext uri="{FF2B5EF4-FFF2-40B4-BE49-F238E27FC236}">
              <a16:creationId xmlns:a16="http://schemas.microsoft.com/office/drawing/2014/main" id="{00000000-0008-0000-0100-0000B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089" name="Picture 3813" hidden="1">
          <a:extLst>
            <a:ext uri="{FF2B5EF4-FFF2-40B4-BE49-F238E27FC236}">
              <a16:creationId xmlns:a16="http://schemas.microsoft.com/office/drawing/2014/main" id="{00000000-0008-0000-0100-0000B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0" name="Picture 3393" hidden="1">
          <a:extLst>
            <a:ext uri="{FF2B5EF4-FFF2-40B4-BE49-F238E27FC236}">
              <a16:creationId xmlns:a16="http://schemas.microsoft.com/office/drawing/2014/main" id="{00000000-0008-0000-0100-0000B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1" name="Picture 3398" hidden="1">
          <a:extLst>
            <a:ext uri="{FF2B5EF4-FFF2-40B4-BE49-F238E27FC236}">
              <a16:creationId xmlns:a16="http://schemas.microsoft.com/office/drawing/2014/main" id="{00000000-0008-0000-0100-0000B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2" name="Picture 3793" hidden="1">
          <a:extLst>
            <a:ext uri="{FF2B5EF4-FFF2-40B4-BE49-F238E27FC236}">
              <a16:creationId xmlns:a16="http://schemas.microsoft.com/office/drawing/2014/main" id="{00000000-0008-0000-0100-0000B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3" name="Picture 3794" hidden="1">
          <a:extLst>
            <a:ext uri="{FF2B5EF4-FFF2-40B4-BE49-F238E27FC236}">
              <a16:creationId xmlns:a16="http://schemas.microsoft.com/office/drawing/2014/main" id="{00000000-0008-0000-0100-0000B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4" name="Picture 3795" hidden="1">
          <a:extLst>
            <a:ext uri="{FF2B5EF4-FFF2-40B4-BE49-F238E27FC236}">
              <a16:creationId xmlns:a16="http://schemas.microsoft.com/office/drawing/2014/main" id="{00000000-0008-0000-0100-0000B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5" name="Picture 3428" hidden="1">
          <a:extLst>
            <a:ext uri="{FF2B5EF4-FFF2-40B4-BE49-F238E27FC236}">
              <a16:creationId xmlns:a16="http://schemas.microsoft.com/office/drawing/2014/main" id="{00000000-0008-0000-0100-0000B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6" name="Picture 3802" hidden="1">
          <a:extLst>
            <a:ext uri="{FF2B5EF4-FFF2-40B4-BE49-F238E27FC236}">
              <a16:creationId xmlns:a16="http://schemas.microsoft.com/office/drawing/2014/main" id="{00000000-0008-0000-0100-0000B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7" name="Picture 3803" hidden="1">
          <a:extLst>
            <a:ext uri="{FF2B5EF4-FFF2-40B4-BE49-F238E27FC236}">
              <a16:creationId xmlns:a16="http://schemas.microsoft.com/office/drawing/2014/main" id="{00000000-0008-0000-0100-0000B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8" name="Picture 3804" hidden="1">
          <a:extLst>
            <a:ext uri="{FF2B5EF4-FFF2-40B4-BE49-F238E27FC236}">
              <a16:creationId xmlns:a16="http://schemas.microsoft.com/office/drawing/2014/main" id="{00000000-0008-0000-0100-0000B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099" name="Picture 3468" hidden="1">
          <a:extLst>
            <a:ext uri="{FF2B5EF4-FFF2-40B4-BE49-F238E27FC236}">
              <a16:creationId xmlns:a16="http://schemas.microsoft.com/office/drawing/2014/main" id="{00000000-0008-0000-0100-0000B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0" name="Picture 3814" hidden="1">
          <a:extLst>
            <a:ext uri="{FF2B5EF4-FFF2-40B4-BE49-F238E27FC236}">
              <a16:creationId xmlns:a16="http://schemas.microsoft.com/office/drawing/2014/main" id="{00000000-0008-0000-0100-0000B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1" name="Picture 3815" hidden="1">
          <a:extLst>
            <a:ext uri="{FF2B5EF4-FFF2-40B4-BE49-F238E27FC236}">
              <a16:creationId xmlns:a16="http://schemas.microsoft.com/office/drawing/2014/main" id="{00000000-0008-0000-0100-0000B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2" name="Picture 3816" hidden="1">
          <a:extLst>
            <a:ext uri="{FF2B5EF4-FFF2-40B4-BE49-F238E27FC236}">
              <a16:creationId xmlns:a16="http://schemas.microsoft.com/office/drawing/2014/main" id="{00000000-0008-0000-0100-0000B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3" name="Picture 3453" hidden="1">
          <a:extLst>
            <a:ext uri="{FF2B5EF4-FFF2-40B4-BE49-F238E27FC236}">
              <a16:creationId xmlns:a16="http://schemas.microsoft.com/office/drawing/2014/main" id="{00000000-0008-0000-0100-0000B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4" name="Picture 3458" hidden="1">
          <a:extLst>
            <a:ext uri="{FF2B5EF4-FFF2-40B4-BE49-F238E27FC236}">
              <a16:creationId xmlns:a16="http://schemas.microsoft.com/office/drawing/2014/main" id="{00000000-0008-0000-0100-0000C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5" name="Picture 3811" hidden="1">
          <a:extLst>
            <a:ext uri="{FF2B5EF4-FFF2-40B4-BE49-F238E27FC236}">
              <a16:creationId xmlns:a16="http://schemas.microsoft.com/office/drawing/2014/main" id="{00000000-0008-0000-0100-0000C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6" name="Picture 3812" hidden="1">
          <a:extLst>
            <a:ext uri="{FF2B5EF4-FFF2-40B4-BE49-F238E27FC236}">
              <a16:creationId xmlns:a16="http://schemas.microsoft.com/office/drawing/2014/main" id="{00000000-0008-0000-0100-0000C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7" name="Picture 3813" hidden="1">
          <a:extLst>
            <a:ext uri="{FF2B5EF4-FFF2-40B4-BE49-F238E27FC236}">
              <a16:creationId xmlns:a16="http://schemas.microsoft.com/office/drawing/2014/main" id="{00000000-0008-0000-0100-0000C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8" name="Picture 3453" hidden="1">
          <a:extLst>
            <a:ext uri="{FF2B5EF4-FFF2-40B4-BE49-F238E27FC236}">
              <a16:creationId xmlns:a16="http://schemas.microsoft.com/office/drawing/2014/main" id="{00000000-0008-0000-0100-0000C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09" name="Picture 3458" hidden="1">
          <a:extLst>
            <a:ext uri="{FF2B5EF4-FFF2-40B4-BE49-F238E27FC236}">
              <a16:creationId xmlns:a16="http://schemas.microsoft.com/office/drawing/2014/main" id="{00000000-0008-0000-0100-0000C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0" name="Picture 3811" hidden="1">
          <a:extLst>
            <a:ext uri="{FF2B5EF4-FFF2-40B4-BE49-F238E27FC236}">
              <a16:creationId xmlns:a16="http://schemas.microsoft.com/office/drawing/2014/main" id="{00000000-0008-0000-0100-0000C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1" name="Picture 3812" hidden="1">
          <a:extLst>
            <a:ext uri="{FF2B5EF4-FFF2-40B4-BE49-F238E27FC236}">
              <a16:creationId xmlns:a16="http://schemas.microsoft.com/office/drawing/2014/main" id="{00000000-0008-0000-0100-0000C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2" name="Picture 3813" hidden="1">
          <a:extLst>
            <a:ext uri="{FF2B5EF4-FFF2-40B4-BE49-F238E27FC236}">
              <a16:creationId xmlns:a16="http://schemas.microsoft.com/office/drawing/2014/main" id="{00000000-0008-0000-0100-0000C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3" name="Picture 3453" hidden="1">
          <a:extLst>
            <a:ext uri="{FF2B5EF4-FFF2-40B4-BE49-F238E27FC236}">
              <a16:creationId xmlns:a16="http://schemas.microsoft.com/office/drawing/2014/main" id="{00000000-0008-0000-0100-0000C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4" name="Picture 3458" hidden="1">
          <a:extLst>
            <a:ext uri="{FF2B5EF4-FFF2-40B4-BE49-F238E27FC236}">
              <a16:creationId xmlns:a16="http://schemas.microsoft.com/office/drawing/2014/main" id="{00000000-0008-0000-0100-0000C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5" name="Picture 3811" hidden="1">
          <a:extLst>
            <a:ext uri="{FF2B5EF4-FFF2-40B4-BE49-F238E27FC236}">
              <a16:creationId xmlns:a16="http://schemas.microsoft.com/office/drawing/2014/main" id="{00000000-0008-0000-0100-0000C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6" name="Picture 3812" hidden="1">
          <a:extLst>
            <a:ext uri="{FF2B5EF4-FFF2-40B4-BE49-F238E27FC236}">
              <a16:creationId xmlns:a16="http://schemas.microsoft.com/office/drawing/2014/main" id="{00000000-0008-0000-0100-0000C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7" name="Picture 3813" hidden="1">
          <a:extLst>
            <a:ext uri="{FF2B5EF4-FFF2-40B4-BE49-F238E27FC236}">
              <a16:creationId xmlns:a16="http://schemas.microsoft.com/office/drawing/2014/main" id="{00000000-0008-0000-0100-0000C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8" name="Picture 3453" hidden="1">
          <a:extLst>
            <a:ext uri="{FF2B5EF4-FFF2-40B4-BE49-F238E27FC236}">
              <a16:creationId xmlns:a16="http://schemas.microsoft.com/office/drawing/2014/main" id="{00000000-0008-0000-0100-0000C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19" name="Picture 3458" hidden="1">
          <a:extLst>
            <a:ext uri="{FF2B5EF4-FFF2-40B4-BE49-F238E27FC236}">
              <a16:creationId xmlns:a16="http://schemas.microsoft.com/office/drawing/2014/main" id="{00000000-0008-0000-0100-0000C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20" name="Picture 3811" hidden="1">
          <a:extLst>
            <a:ext uri="{FF2B5EF4-FFF2-40B4-BE49-F238E27FC236}">
              <a16:creationId xmlns:a16="http://schemas.microsoft.com/office/drawing/2014/main" id="{00000000-0008-0000-0100-0000D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21" name="Picture 3812" hidden="1">
          <a:extLst>
            <a:ext uri="{FF2B5EF4-FFF2-40B4-BE49-F238E27FC236}">
              <a16:creationId xmlns:a16="http://schemas.microsoft.com/office/drawing/2014/main" id="{00000000-0008-0000-0100-0000D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22" name="Picture 3813" hidden="1">
          <a:extLst>
            <a:ext uri="{FF2B5EF4-FFF2-40B4-BE49-F238E27FC236}">
              <a16:creationId xmlns:a16="http://schemas.microsoft.com/office/drawing/2014/main" id="{00000000-0008-0000-0100-0000D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23" name="Picture 3453" hidden="1">
          <a:extLst>
            <a:ext uri="{FF2B5EF4-FFF2-40B4-BE49-F238E27FC236}">
              <a16:creationId xmlns:a16="http://schemas.microsoft.com/office/drawing/2014/main" id="{00000000-0008-0000-0100-0000D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24" name="Picture 3458" hidden="1">
          <a:extLst>
            <a:ext uri="{FF2B5EF4-FFF2-40B4-BE49-F238E27FC236}">
              <a16:creationId xmlns:a16="http://schemas.microsoft.com/office/drawing/2014/main" id="{00000000-0008-0000-0100-0000D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25" name="Picture 3811" hidden="1">
          <a:extLst>
            <a:ext uri="{FF2B5EF4-FFF2-40B4-BE49-F238E27FC236}">
              <a16:creationId xmlns:a16="http://schemas.microsoft.com/office/drawing/2014/main" id="{00000000-0008-0000-0100-0000D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26" name="Picture 3393" hidden="1">
          <a:extLst>
            <a:ext uri="{FF2B5EF4-FFF2-40B4-BE49-F238E27FC236}">
              <a16:creationId xmlns:a16="http://schemas.microsoft.com/office/drawing/2014/main" id="{00000000-0008-0000-0100-0000D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27" name="Picture 3398" hidden="1">
          <a:extLst>
            <a:ext uri="{FF2B5EF4-FFF2-40B4-BE49-F238E27FC236}">
              <a16:creationId xmlns:a16="http://schemas.microsoft.com/office/drawing/2014/main" id="{00000000-0008-0000-0100-0000D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28" name="Picture 3793" hidden="1">
          <a:extLst>
            <a:ext uri="{FF2B5EF4-FFF2-40B4-BE49-F238E27FC236}">
              <a16:creationId xmlns:a16="http://schemas.microsoft.com/office/drawing/2014/main" id="{00000000-0008-0000-0100-0000D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29" name="Picture 3794" hidden="1">
          <a:extLst>
            <a:ext uri="{FF2B5EF4-FFF2-40B4-BE49-F238E27FC236}">
              <a16:creationId xmlns:a16="http://schemas.microsoft.com/office/drawing/2014/main" id="{00000000-0008-0000-0100-0000D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0" name="Picture 3795" hidden="1">
          <a:extLst>
            <a:ext uri="{FF2B5EF4-FFF2-40B4-BE49-F238E27FC236}">
              <a16:creationId xmlns:a16="http://schemas.microsoft.com/office/drawing/2014/main" id="{00000000-0008-0000-0100-0000D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1" name="Picture 3423" hidden="1">
          <a:extLst>
            <a:ext uri="{FF2B5EF4-FFF2-40B4-BE49-F238E27FC236}">
              <a16:creationId xmlns:a16="http://schemas.microsoft.com/office/drawing/2014/main" id="{00000000-0008-0000-0100-0000D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2" name="Picture 3428" hidden="1">
          <a:extLst>
            <a:ext uri="{FF2B5EF4-FFF2-40B4-BE49-F238E27FC236}">
              <a16:creationId xmlns:a16="http://schemas.microsoft.com/office/drawing/2014/main" id="{00000000-0008-0000-0100-0000D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3" name="Picture 3802" hidden="1">
          <a:extLst>
            <a:ext uri="{FF2B5EF4-FFF2-40B4-BE49-F238E27FC236}">
              <a16:creationId xmlns:a16="http://schemas.microsoft.com/office/drawing/2014/main" id="{00000000-0008-0000-0100-0000D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4" name="Picture 3803" hidden="1">
          <a:extLst>
            <a:ext uri="{FF2B5EF4-FFF2-40B4-BE49-F238E27FC236}">
              <a16:creationId xmlns:a16="http://schemas.microsoft.com/office/drawing/2014/main" id="{00000000-0008-0000-0100-0000D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5" name="Picture 3804" hidden="1">
          <a:extLst>
            <a:ext uri="{FF2B5EF4-FFF2-40B4-BE49-F238E27FC236}">
              <a16:creationId xmlns:a16="http://schemas.microsoft.com/office/drawing/2014/main" id="{00000000-0008-0000-0100-0000D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6" name="Picture 3463" hidden="1">
          <a:extLst>
            <a:ext uri="{FF2B5EF4-FFF2-40B4-BE49-F238E27FC236}">
              <a16:creationId xmlns:a16="http://schemas.microsoft.com/office/drawing/2014/main" id="{00000000-0008-0000-0100-0000E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7" name="Picture 3468" hidden="1">
          <a:extLst>
            <a:ext uri="{FF2B5EF4-FFF2-40B4-BE49-F238E27FC236}">
              <a16:creationId xmlns:a16="http://schemas.microsoft.com/office/drawing/2014/main" id="{00000000-0008-0000-0100-0000E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8" name="Picture 3814" hidden="1">
          <a:extLst>
            <a:ext uri="{FF2B5EF4-FFF2-40B4-BE49-F238E27FC236}">
              <a16:creationId xmlns:a16="http://schemas.microsoft.com/office/drawing/2014/main" id="{00000000-0008-0000-0100-0000E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39" name="Picture 3815" hidden="1">
          <a:extLst>
            <a:ext uri="{FF2B5EF4-FFF2-40B4-BE49-F238E27FC236}">
              <a16:creationId xmlns:a16="http://schemas.microsoft.com/office/drawing/2014/main" id="{00000000-0008-0000-0100-0000E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0" name="Picture 3816" hidden="1">
          <a:extLst>
            <a:ext uri="{FF2B5EF4-FFF2-40B4-BE49-F238E27FC236}">
              <a16:creationId xmlns:a16="http://schemas.microsoft.com/office/drawing/2014/main" id="{00000000-0008-0000-0100-0000E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1" name="Picture 3453" hidden="1">
          <a:extLst>
            <a:ext uri="{FF2B5EF4-FFF2-40B4-BE49-F238E27FC236}">
              <a16:creationId xmlns:a16="http://schemas.microsoft.com/office/drawing/2014/main" id="{00000000-0008-0000-0100-0000E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2" name="Picture 3458" hidden="1">
          <a:extLst>
            <a:ext uri="{FF2B5EF4-FFF2-40B4-BE49-F238E27FC236}">
              <a16:creationId xmlns:a16="http://schemas.microsoft.com/office/drawing/2014/main" id="{00000000-0008-0000-0100-0000E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3" name="Picture 3811" hidden="1">
          <a:extLst>
            <a:ext uri="{FF2B5EF4-FFF2-40B4-BE49-F238E27FC236}">
              <a16:creationId xmlns:a16="http://schemas.microsoft.com/office/drawing/2014/main" id="{00000000-0008-0000-0100-0000E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4" name="Picture 3812" hidden="1">
          <a:extLst>
            <a:ext uri="{FF2B5EF4-FFF2-40B4-BE49-F238E27FC236}">
              <a16:creationId xmlns:a16="http://schemas.microsoft.com/office/drawing/2014/main" id="{00000000-0008-0000-0100-0000E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5" name="Picture 3813" hidden="1">
          <a:extLst>
            <a:ext uri="{FF2B5EF4-FFF2-40B4-BE49-F238E27FC236}">
              <a16:creationId xmlns:a16="http://schemas.microsoft.com/office/drawing/2014/main" id="{00000000-0008-0000-0100-0000E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6" name="Picture 3453" hidden="1">
          <a:extLst>
            <a:ext uri="{FF2B5EF4-FFF2-40B4-BE49-F238E27FC236}">
              <a16:creationId xmlns:a16="http://schemas.microsoft.com/office/drawing/2014/main" id="{00000000-0008-0000-0100-0000E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7" name="Picture 3458" hidden="1">
          <a:extLst>
            <a:ext uri="{FF2B5EF4-FFF2-40B4-BE49-F238E27FC236}">
              <a16:creationId xmlns:a16="http://schemas.microsoft.com/office/drawing/2014/main" id="{00000000-0008-0000-0100-0000E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8" name="Picture 3811" hidden="1">
          <a:extLst>
            <a:ext uri="{FF2B5EF4-FFF2-40B4-BE49-F238E27FC236}">
              <a16:creationId xmlns:a16="http://schemas.microsoft.com/office/drawing/2014/main" id="{00000000-0008-0000-0100-0000E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49" name="Picture 3812" hidden="1">
          <a:extLst>
            <a:ext uri="{FF2B5EF4-FFF2-40B4-BE49-F238E27FC236}">
              <a16:creationId xmlns:a16="http://schemas.microsoft.com/office/drawing/2014/main" id="{00000000-0008-0000-0100-0000E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0" name="Picture 3813" hidden="1">
          <a:extLst>
            <a:ext uri="{FF2B5EF4-FFF2-40B4-BE49-F238E27FC236}">
              <a16:creationId xmlns:a16="http://schemas.microsoft.com/office/drawing/2014/main" id="{00000000-0008-0000-0100-0000E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1" name="Picture 3453" hidden="1">
          <a:extLst>
            <a:ext uri="{FF2B5EF4-FFF2-40B4-BE49-F238E27FC236}">
              <a16:creationId xmlns:a16="http://schemas.microsoft.com/office/drawing/2014/main" id="{00000000-0008-0000-0100-0000E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2" name="Picture 3458" hidden="1">
          <a:extLst>
            <a:ext uri="{FF2B5EF4-FFF2-40B4-BE49-F238E27FC236}">
              <a16:creationId xmlns:a16="http://schemas.microsoft.com/office/drawing/2014/main" id="{00000000-0008-0000-0100-0000F0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3" name="Picture 3811" hidden="1">
          <a:extLst>
            <a:ext uri="{FF2B5EF4-FFF2-40B4-BE49-F238E27FC236}">
              <a16:creationId xmlns:a16="http://schemas.microsoft.com/office/drawing/2014/main" id="{00000000-0008-0000-0100-0000F1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4" name="Picture 3812" hidden="1">
          <a:extLst>
            <a:ext uri="{FF2B5EF4-FFF2-40B4-BE49-F238E27FC236}">
              <a16:creationId xmlns:a16="http://schemas.microsoft.com/office/drawing/2014/main" id="{00000000-0008-0000-0100-0000F2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5" name="Picture 3813" hidden="1">
          <a:extLst>
            <a:ext uri="{FF2B5EF4-FFF2-40B4-BE49-F238E27FC236}">
              <a16:creationId xmlns:a16="http://schemas.microsoft.com/office/drawing/2014/main" id="{00000000-0008-0000-0100-0000F3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6" name="Picture 3453" hidden="1">
          <a:extLst>
            <a:ext uri="{FF2B5EF4-FFF2-40B4-BE49-F238E27FC236}">
              <a16:creationId xmlns:a16="http://schemas.microsoft.com/office/drawing/2014/main" id="{00000000-0008-0000-0100-0000F4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7" name="Picture 3458" hidden="1">
          <a:extLst>
            <a:ext uri="{FF2B5EF4-FFF2-40B4-BE49-F238E27FC236}">
              <a16:creationId xmlns:a16="http://schemas.microsoft.com/office/drawing/2014/main" id="{00000000-0008-0000-0100-0000F5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8" name="Picture 3811" hidden="1">
          <a:extLst>
            <a:ext uri="{FF2B5EF4-FFF2-40B4-BE49-F238E27FC236}">
              <a16:creationId xmlns:a16="http://schemas.microsoft.com/office/drawing/2014/main" id="{00000000-0008-0000-0100-0000F6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59" name="Picture 3812" hidden="1">
          <a:extLst>
            <a:ext uri="{FF2B5EF4-FFF2-40B4-BE49-F238E27FC236}">
              <a16:creationId xmlns:a16="http://schemas.microsoft.com/office/drawing/2014/main" id="{00000000-0008-0000-0100-0000F7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0" name="Picture 3813" hidden="1">
          <a:extLst>
            <a:ext uri="{FF2B5EF4-FFF2-40B4-BE49-F238E27FC236}">
              <a16:creationId xmlns:a16="http://schemas.microsoft.com/office/drawing/2014/main" id="{00000000-0008-0000-0100-0000F8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1" name="Picture 3453" hidden="1">
          <a:extLst>
            <a:ext uri="{FF2B5EF4-FFF2-40B4-BE49-F238E27FC236}">
              <a16:creationId xmlns:a16="http://schemas.microsoft.com/office/drawing/2014/main" id="{00000000-0008-0000-0100-0000F9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2" name="Picture 3458" hidden="1">
          <a:extLst>
            <a:ext uri="{FF2B5EF4-FFF2-40B4-BE49-F238E27FC236}">
              <a16:creationId xmlns:a16="http://schemas.microsoft.com/office/drawing/2014/main" id="{00000000-0008-0000-0100-0000FA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3" name="Picture 3811" hidden="1">
          <a:extLst>
            <a:ext uri="{FF2B5EF4-FFF2-40B4-BE49-F238E27FC236}">
              <a16:creationId xmlns:a16="http://schemas.microsoft.com/office/drawing/2014/main" id="{00000000-0008-0000-0100-0000FB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4" name="Picture 3812" hidden="1">
          <a:extLst>
            <a:ext uri="{FF2B5EF4-FFF2-40B4-BE49-F238E27FC236}">
              <a16:creationId xmlns:a16="http://schemas.microsoft.com/office/drawing/2014/main" id="{00000000-0008-0000-0100-0000FC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5" name="Picture 3813" hidden="1">
          <a:extLst>
            <a:ext uri="{FF2B5EF4-FFF2-40B4-BE49-F238E27FC236}">
              <a16:creationId xmlns:a16="http://schemas.microsoft.com/office/drawing/2014/main" id="{00000000-0008-0000-0100-0000FD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6" name="Picture 3383" hidden="1">
          <a:extLst>
            <a:ext uri="{FF2B5EF4-FFF2-40B4-BE49-F238E27FC236}">
              <a16:creationId xmlns:a16="http://schemas.microsoft.com/office/drawing/2014/main" id="{00000000-0008-0000-0100-0000FE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7" name="Picture 3388" hidden="1">
          <a:extLst>
            <a:ext uri="{FF2B5EF4-FFF2-40B4-BE49-F238E27FC236}">
              <a16:creationId xmlns:a16="http://schemas.microsoft.com/office/drawing/2014/main" id="{00000000-0008-0000-0100-0000FF0F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8" name="Picture 3790" hidden="1">
          <a:extLst>
            <a:ext uri="{FF2B5EF4-FFF2-40B4-BE49-F238E27FC236}">
              <a16:creationId xmlns:a16="http://schemas.microsoft.com/office/drawing/2014/main" id="{00000000-0008-0000-0100-00000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169" name="Picture 3791" hidden="1">
          <a:extLst>
            <a:ext uri="{FF2B5EF4-FFF2-40B4-BE49-F238E27FC236}">
              <a16:creationId xmlns:a16="http://schemas.microsoft.com/office/drawing/2014/main" id="{00000000-0008-0000-0100-00000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0" name="Picture 3393" hidden="1">
          <a:extLst>
            <a:ext uri="{FF2B5EF4-FFF2-40B4-BE49-F238E27FC236}">
              <a16:creationId xmlns:a16="http://schemas.microsoft.com/office/drawing/2014/main" id="{00000000-0008-0000-0100-00000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1" name="Picture 3398" hidden="1">
          <a:extLst>
            <a:ext uri="{FF2B5EF4-FFF2-40B4-BE49-F238E27FC236}">
              <a16:creationId xmlns:a16="http://schemas.microsoft.com/office/drawing/2014/main" id="{00000000-0008-0000-0100-00000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2" name="Picture 3793" hidden="1">
          <a:extLst>
            <a:ext uri="{FF2B5EF4-FFF2-40B4-BE49-F238E27FC236}">
              <a16:creationId xmlns:a16="http://schemas.microsoft.com/office/drawing/2014/main" id="{00000000-0008-0000-0100-00000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3" name="Picture 3795" hidden="1">
          <a:extLst>
            <a:ext uri="{FF2B5EF4-FFF2-40B4-BE49-F238E27FC236}">
              <a16:creationId xmlns:a16="http://schemas.microsoft.com/office/drawing/2014/main" id="{00000000-0008-0000-0100-00000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4" name="Picture 3423" hidden="1">
          <a:extLst>
            <a:ext uri="{FF2B5EF4-FFF2-40B4-BE49-F238E27FC236}">
              <a16:creationId xmlns:a16="http://schemas.microsoft.com/office/drawing/2014/main" id="{00000000-0008-0000-0100-00000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5" name="Picture 3428" hidden="1">
          <a:extLst>
            <a:ext uri="{FF2B5EF4-FFF2-40B4-BE49-F238E27FC236}">
              <a16:creationId xmlns:a16="http://schemas.microsoft.com/office/drawing/2014/main" id="{00000000-0008-0000-0100-00000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6" name="Picture 3802" hidden="1">
          <a:extLst>
            <a:ext uri="{FF2B5EF4-FFF2-40B4-BE49-F238E27FC236}">
              <a16:creationId xmlns:a16="http://schemas.microsoft.com/office/drawing/2014/main" id="{00000000-0008-0000-0100-00000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7" name="Picture 3803" hidden="1">
          <a:extLst>
            <a:ext uri="{FF2B5EF4-FFF2-40B4-BE49-F238E27FC236}">
              <a16:creationId xmlns:a16="http://schemas.microsoft.com/office/drawing/2014/main" id="{00000000-0008-0000-0100-00000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8" name="Picture 3804" hidden="1">
          <a:extLst>
            <a:ext uri="{FF2B5EF4-FFF2-40B4-BE49-F238E27FC236}">
              <a16:creationId xmlns:a16="http://schemas.microsoft.com/office/drawing/2014/main" id="{00000000-0008-0000-0100-00000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79" name="Picture 3463" hidden="1">
          <a:extLst>
            <a:ext uri="{FF2B5EF4-FFF2-40B4-BE49-F238E27FC236}">
              <a16:creationId xmlns:a16="http://schemas.microsoft.com/office/drawing/2014/main" id="{00000000-0008-0000-0100-00000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0" name="Picture 3468" hidden="1">
          <a:extLst>
            <a:ext uri="{FF2B5EF4-FFF2-40B4-BE49-F238E27FC236}">
              <a16:creationId xmlns:a16="http://schemas.microsoft.com/office/drawing/2014/main" id="{00000000-0008-0000-0100-00000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1" name="Picture 3814" hidden="1">
          <a:extLst>
            <a:ext uri="{FF2B5EF4-FFF2-40B4-BE49-F238E27FC236}">
              <a16:creationId xmlns:a16="http://schemas.microsoft.com/office/drawing/2014/main" id="{00000000-0008-0000-0100-00000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2" name="Picture 3815" hidden="1">
          <a:extLst>
            <a:ext uri="{FF2B5EF4-FFF2-40B4-BE49-F238E27FC236}">
              <a16:creationId xmlns:a16="http://schemas.microsoft.com/office/drawing/2014/main" id="{00000000-0008-0000-0100-00000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3" name="Picture 3816" hidden="1">
          <a:extLst>
            <a:ext uri="{FF2B5EF4-FFF2-40B4-BE49-F238E27FC236}">
              <a16:creationId xmlns:a16="http://schemas.microsoft.com/office/drawing/2014/main" id="{00000000-0008-0000-0100-00000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4" name="Picture 3453" hidden="1">
          <a:extLst>
            <a:ext uri="{FF2B5EF4-FFF2-40B4-BE49-F238E27FC236}">
              <a16:creationId xmlns:a16="http://schemas.microsoft.com/office/drawing/2014/main" id="{00000000-0008-0000-0100-00001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5" name="Picture 3458" hidden="1">
          <a:extLst>
            <a:ext uri="{FF2B5EF4-FFF2-40B4-BE49-F238E27FC236}">
              <a16:creationId xmlns:a16="http://schemas.microsoft.com/office/drawing/2014/main" id="{00000000-0008-0000-0100-00001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6" name="Picture 3811" hidden="1">
          <a:extLst>
            <a:ext uri="{FF2B5EF4-FFF2-40B4-BE49-F238E27FC236}">
              <a16:creationId xmlns:a16="http://schemas.microsoft.com/office/drawing/2014/main" id="{00000000-0008-0000-0100-00001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7" name="Picture 3812" hidden="1">
          <a:extLst>
            <a:ext uri="{FF2B5EF4-FFF2-40B4-BE49-F238E27FC236}">
              <a16:creationId xmlns:a16="http://schemas.microsoft.com/office/drawing/2014/main" id="{00000000-0008-0000-0100-00001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8" name="Picture 3813" hidden="1">
          <a:extLst>
            <a:ext uri="{FF2B5EF4-FFF2-40B4-BE49-F238E27FC236}">
              <a16:creationId xmlns:a16="http://schemas.microsoft.com/office/drawing/2014/main" id="{00000000-0008-0000-0100-00001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89" name="Picture 3453" hidden="1">
          <a:extLst>
            <a:ext uri="{FF2B5EF4-FFF2-40B4-BE49-F238E27FC236}">
              <a16:creationId xmlns:a16="http://schemas.microsoft.com/office/drawing/2014/main" id="{00000000-0008-0000-0100-00001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0" name="Picture 3458" hidden="1">
          <a:extLst>
            <a:ext uri="{FF2B5EF4-FFF2-40B4-BE49-F238E27FC236}">
              <a16:creationId xmlns:a16="http://schemas.microsoft.com/office/drawing/2014/main" id="{00000000-0008-0000-0100-00001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1" name="Picture 3811" hidden="1">
          <a:extLst>
            <a:ext uri="{FF2B5EF4-FFF2-40B4-BE49-F238E27FC236}">
              <a16:creationId xmlns:a16="http://schemas.microsoft.com/office/drawing/2014/main" id="{00000000-0008-0000-0100-00001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2" name="Picture 3812" hidden="1">
          <a:extLst>
            <a:ext uri="{FF2B5EF4-FFF2-40B4-BE49-F238E27FC236}">
              <a16:creationId xmlns:a16="http://schemas.microsoft.com/office/drawing/2014/main" id="{00000000-0008-0000-0100-00001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3" name="Picture 3813" hidden="1">
          <a:extLst>
            <a:ext uri="{FF2B5EF4-FFF2-40B4-BE49-F238E27FC236}">
              <a16:creationId xmlns:a16="http://schemas.microsoft.com/office/drawing/2014/main" id="{00000000-0008-0000-0100-00001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4" name="Picture 3453" hidden="1">
          <a:extLst>
            <a:ext uri="{FF2B5EF4-FFF2-40B4-BE49-F238E27FC236}">
              <a16:creationId xmlns:a16="http://schemas.microsoft.com/office/drawing/2014/main" id="{00000000-0008-0000-0100-00001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5" name="Picture 3458" hidden="1">
          <a:extLst>
            <a:ext uri="{FF2B5EF4-FFF2-40B4-BE49-F238E27FC236}">
              <a16:creationId xmlns:a16="http://schemas.microsoft.com/office/drawing/2014/main" id="{00000000-0008-0000-0100-00001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6" name="Picture 3811" hidden="1">
          <a:extLst>
            <a:ext uri="{FF2B5EF4-FFF2-40B4-BE49-F238E27FC236}">
              <a16:creationId xmlns:a16="http://schemas.microsoft.com/office/drawing/2014/main" id="{00000000-0008-0000-0100-00001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7" name="Picture 3812" hidden="1">
          <a:extLst>
            <a:ext uri="{FF2B5EF4-FFF2-40B4-BE49-F238E27FC236}">
              <a16:creationId xmlns:a16="http://schemas.microsoft.com/office/drawing/2014/main" id="{00000000-0008-0000-0100-00001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8" name="Picture 3813" hidden="1">
          <a:extLst>
            <a:ext uri="{FF2B5EF4-FFF2-40B4-BE49-F238E27FC236}">
              <a16:creationId xmlns:a16="http://schemas.microsoft.com/office/drawing/2014/main" id="{00000000-0008-0000-0100-00001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199" name="Picture 3453" hidden="1">
          <a:extLst>
            <a:ext uri="{FF2B5EF4-FFF2-40B4-BE49-F238E27FC236}">
              <a16:creationId xmlns:a16="http://schemas.microsoft.com/office/drawing/2014/main" id="{00000000-0008-0000-0100-00001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200" name="Picture 3458" hidden="1">
          <a:extLst>
            <a:ext uri="{FF2B5EF4-FFF2-40B4-BE49-F238E27FC236}">
              <a16:creationId xmlns:a16="http://schemas.microsoft.com/office/drawing/2014/main" id="{00000000-0008-0000-0100-00002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201" name="Picture 3811" hidden="1">
          <a:extLst>
            <a:ext uri="{FF2B5EF4-FFF2-40B4-BE49-F238E27FC236}">
              <a16:creationId xmlns:a16="http://schemas.microsoft.com/office/drawing/2014/main" id="{00000000-0008-0000-0100-00002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202" name="Picture 3812" hidden="1">
          <a:extLst>
            <a:ext uri="{FF2B5EF4-FFF2-40B4-BE49-F238E27FC236}">
              <a16:creationId xmlns:a16="http://schemas.microsoft.com/office/drawing/2014/main" id="{00000000-0008-0000-0100-00002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203" name="Picture 3813" hidden="1">
          <a:extLst>
            <a:ext uri="{FF2B5EF4-FFF2-40B4-BE49-F238E27FC236}">
              <a16:creationId xmlns:a16="http://schemas.microsoft.com/office/drawing/2014/main" id="{00000000-0008-0000-0100-00002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204" name="Picture 3458" hidden="1">
          <a:extLst>
            <a:ext uri="{FF2B5EF4-FFF2-40B4-BE49-F238E27FC236}">
              <a16:creationId xmlns:a16="http://schemas.microsoft.com/office/drawing/2014/main" id="{00000000-0008-0000-0100-00002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205" name="Picture 3811" hidden="1">
          <a:extLst>
            <a:ext uri="{FF2B5EF4-FFF2-40B4-BE49-F238E27FC236}">
              <a16:creationId xmlns:a16="http://schemas.microsoft.com/office/drawing/2014/main" id="{00000000-0008-0000-0100-00002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06" name="Picture 3393" hidden="1">
          <a:extLst>
            <a:ext uri="{FF2B5EF4-FFF2-40B4-BE49-F238E27FC236}">
              <a16:creationId xmlns:a16="http://schemas.microsoft.com/office/drawing/2014/main" id="{00000000-0008-0000-0100-00002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07" name="Picture 3398" hidden="1">
          <a:extLst>
            <a:ext uri="{FF2B5EF4-FFF2-40B4-BE49-F238E27FC236}">
              <a16:creationId xmlns:a16="http://schemas.microsoft.com/office/drawing/2014/main" id="{00000000-0008-0000-0100-00002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08" name="Picture 3793" hidden="1">
          <a:extLst>
            <a:ext uri="{FF2B5EF4-FFF2-40B4-BE49-F238E27FC236}">
              <a16:creationId xmlns:a16="http://schemas.microsoft.com/office/drawing/2014/main" id="{00000000-0008-0000-0100-00002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09" name="Picture 3794" hidden="1">
          <a:extLst>
            <a:ext uri="{FF2B5EF4-FFF2-40B4-BE49-F238E27FC236}">
              <a16:creationId xmlns:a16="http://schemas.microsoft.com/office/drawing/2014/main" id="{00000000-0008-0000-0100-00002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0" name="Picture 3795" hidden="1">
          <a:extLst>
            <a:ext uri="{FF2B5EF4-FFF2-40B4-BE49-F238E27FC236}">
              <a16:creationId xmlns:a16="http://schemas.microsoft.com/office/drawing/2014/main" id="{00000000-0008-0000-0100-00002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1" name="Picture 3423" hidden="1">
          <a:extLst>
            <a:ext uri="{FF2B5EF4-FFF2-40B4-BE49-F238E27FC236}">
              <a16:creationId xmlns:a16="http://schemas.microsoft.com/office/drawing/2014/main" id="{00000000-0008-0000-0100-00002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2" name="Picture 3428" hidden="1">
          <a:extLst>
            <a:ext uri="{FF2B5EF4-FFF2-40B4-BE49-F238E27FC236}">
              <a16:creationId xmlns:a16="http://schemas.microsoft.com/office/drawing/2014/main" id="{00000000-0008-0000-0100-00002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3" name="Picture 3802" hidden="1">
          <a:extLst>
            <a:ext uri="{FF2B5EF4-FFF2-40B4-BE49-F238E27FC236}">
              <a16:creationId xmlns:a16="http://schemas.microsoft.com/office/drawing/2014/main" id="{00000000-0008-0000-0100-00002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4" name="Picture 3803" hidden="1">
          <a:extLst>
            <a:ext uri="{FF2B5EF4-FFF2-40B4-BE49-F238E27FC236}">
              <a16:creationId xmlns:a16="http://schemas.microsoft.com/office/drawing/2014/main" id="{00000000-0008-0000-0100-00002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5" name="Picture 3804" hidden="1">
          <a:extLst>
            <a:ext uri="{FF2B5EF4-FFF2-40B4-BE49-F238E27FC236}">
              <a16:creationId xmlns:a16="http://schemas.microsoft.com/office/drawing/2014/main" id="{00000000-0008-0000-0100-00002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6" name="Picture 3463" hidden="1">
          <a:extLst>
            <a:ext uri="{FF2B5EF4-FFF2-40B4-BE49-F238E27FC236}">
              <a16:creationId xmlns:a16="http://schemas.microsoft.com/office/drawing/2014/main" id="{00000000-0008-0000-0100-00003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7" name="Picture 3468" hidden="1">
          <a:extLst>
            <a:ext uri="{FF2B5EF4-FFF2-40B4-BE49-F238E27FC236}">
              <a16:creationId xmlns:a16="http://schemas.microsoft.com/office/drawing/2014/main" id="{00000000-0008-0000-0100-00003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8" name="Picture 3814" hidden="1">
          <a:extLst>
            <a:ext uri="{FF2B5EF4-FFF2-40B4-BE49-F238E27FC236}">
              <a16:creationId xmlns:a16="http://schemas.microsoft.com/office/drawing/2014/main" id="{00000000-0008-0000-0100-00003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19" name="Picture 3815" hidden="1">
          <a:extLst>
            <a:ext uri="{FF2B5EF4-FFF2-40B4-BE49-F238E27FC236}">
              <a16:creationId xmlns:a16="http://schemas.microsoft.com/office/drawing/2014/main" id="{00000000-0008-0000-0100-00003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0" name="Picture 3816" hidden="1">
          <a:extLst>
            <a:ext uri="{FF2B5EF4-FFF2-40B4-BE49-F238E27FC236}">
              <a16:creationId xmlns:a16="http://schemas.microsoft.com/office/drawing/2014/main" id="{00000000-0008-0000-0100-00003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1" name="Picture 3453" hidden="1">
          <a:extLst>
            <a:ext uri="{FF2B5EF4-FFF2-40B4-BE49-F238E27FC236}">
              <a16:creationId xmlns:a16="http://schemas.microsoft.com/office/drawing/2014/main" id="{00000000-0008-0000-0100-00003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2" name="Picture 3458" hidden="1">
          <a:extLst>
            <a:ext uri="{FF2B5EF4-FFF2-40B4-BE49-F238E27FC236}">
              <a16:creationId xmlns:a16="http://schemas.microsoft.com/office/drawing/2014/main" id="{00000000-0008-0000-0100-00003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3" name="Picture 3811" hidden="1">
          <a:extLst>
            <a:ext uri="{FF2B5EF4-FFF2-40B4-BE49-F238E27FC236}">
              <a16:creationId xmlns:a16="http://schemas.microsoft.com/office/drawing/2014/main" id="{00000000-0008-0000-0100-00003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4" name="Picture 3812" hidden="1">
          <a:extLst>
            <a:ext uri="{FF2B5EF4-FFF2-40B4-BE49-F238E27FC236}">
              <a16:creationId xmlns:a16="http://schemas.microsoft.com/office/drawing/2014/main" id="{00000000-0008-0000-0100-00003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5" name="Picture 3813" hidden="1">
          <a:extLst>
            <a:ext uri="{FF2B5EF4-FFF2-40B4-BE49-F238E27FC236}">
              <a16:creationId xmlns:a16="http://schemas.microsoft.com/office/drawing/2014/main" id="{00000000-0008-0000-0100-00003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6" name="Picture 3453" hidden="1">
          <a:extLst>
            <a:ext uri="{FF2B5EF4-FFF2-40B4-BE49-F238E27FC236}">
              <a16:creationId xmlns:a16="http://schemas.microsoft.com/office/drawing/2014/main" id="{00000000-0008-0000-0100-00003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7" name="Picture 3458" hidden="1">
          <a:extLst>
            <a:ext uri="{FF2B5EF4-FFF2-40B4-BE49-F238E27FC236}">
              <a16:creationId xmlns:a16="http://schemas.microsoft.com/office/drawing/2014/main" id="{00000000-0008-0000-0100-00003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8" name="Picture 3393" hidden="1">
          <a:extLst>
            <a:ext uri="{FF2B5EF4-FFF2-40B4-BE49-F238E27FC236}">
              <a16:creationId xmlns:a16="http://schemas.microsoft.com/office/drawing/2014/main" id="{00000000-0008-0000-0100-00003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29" name="Picture 3398" hidden="1">
          <a:extLst>
            <a:ext uri="{FF2B5EF4-FFF2-40B4-BE49-F238E27FC236}">
              <a16:creationId xmlns:a16="http://schemas.microsoft.com/office/drawing/2014/main" id="{00000000-0008-0000-0100-00003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0" name="Picture 3793" hidden="1">
          <a:extLst>
            <a:ext uri="{FF2B5EF4-FFF2-40B4-BE49-F238E27FC236}">
              <a16:creationId xmlns:a16="http://schemas.microsoft.com/office/drawing/2014/main" id="{00000000-0008-0000-0100-00003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1" name="Picture 3794" hidden="1">
          <a:extLst>
            <a:ext uri="{FF2B5EF4-FFF2-40B4-BE49-F238E27FC236}">
              <a16:creationId xmlns:a16="http://schemas.microsoft.com/office/drawing/2014/main" id="{00000000-0008-0000-0100-00003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2" name="Picture 3795" hidden="1">
          <a:extLst>
            <a:ext uri="{FF2B5EF4-FFF2-40B4-BE49-F238E27FC236}">
              <a16:creationId xmlns:a16="http://schemas.microsoft.com/office/drawing/2014/main" id="{00000000-0008-0000-0100-00004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3" name="Picture 3423" hidden="1">
          <a:extLst>
            <a:ext uri="{FF2B5EF4-FFF2-40B4-BE49-F238E27FC236}">
              <a16:creationId xmlns:a16="http://schemas.microsoft.com/office/drawing/2014/main" id="{00000000-0008-0000-0100-00004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4" name="Picture 3428" hidden="1">
          <a:extLst>
            <a:ext uri="{FF2B5EF4-FFF2-40B4-BE49-F238E27FC236}">
              <a16:creationId xmlns:a16="http://schemas.microsoft.com/office/drawing/2014/main" id="{00000000-0008-0000-0100-00004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5" name="Picture 3802" hidden="1">
          <a:extLst>
            <a:ext uri="{FF2B5EF4-FFF2-40B4-BE49-F238E27FC236}">
              <a16:creationId xmlns:a16="http://schemas.microsoft.com/office/drawing/2014/main" id="{00000000-0008-0000-0100-00004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6" name="Picture 3803" hidden="1">
          <a:extLst>
            <a:ext uri="{FF2B5EF4-FFF2-40B4-BE49-F238E27FC236}">
              <a16:creationId xmlns:a16="http://schemas.microsoft.com/office/drawing/2014/main" id="{00000000-0008-0000-0100-00004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7" name="Picture 3804" hidden="1">
          <a:extLst>
            <a:ext uri="{FF2B5EF4-FFF2-40B4-BE49-F238E27FC236}">
              <a16:creationId xmlns:a16="http://schemas.microsoft.com/office/drawing/2014/main" id="{00000000-0008-0000-0100-00004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8" name="Picture 3463" hidden="1">
          <a:extLst>
            <a:ext uri="{FF2B5EF4-FFF2-40B4-BE49-F238E27FC236}">
              <a16:creationId xmlns:a16="http://schemas.microsoft.com/office/drawing/2014/main" id="{00000000-0008-0000-0100-00004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39" name="Picture 3468" hidden="1">
          <a:extLst>
            <a:ext uri="{FF2B5EF4-FFF2-40B4-BE49-F238E27FC236}">
              <a16:creationId xmlns:a16="http://schemas.microsoft.com/office/drawing/2014/main" id="{00000000-0008-0000-0100-00004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0" name="Picture 3814" hidden="1">
          <a:extLst>
            <a:ext uri="{FF2B5EF4-FFF2-40B4-BE49-F238E27FC236}">
              <a16:creationId xmlns:a16="http://schemas.microsoft.com/office/drawing/2014/main" id="{00000000-0008-0000-0100-00004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1" name="Picture 3815" hidden="1">
          <a:extLst>
            <a:ext uri="{FF2B5EF4-FFF2-40B4-BE49-F238E27FC236}">
              <a16:creationId xmlns:a16="http://schemas.microsoft.com/office/drawing/2014/main" id="{00000000-0008-0000-0100-00004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2" name="Picture 3816" hidden="1">
          <a:extLst>
            <a:ext uri="{FF2B5EF4-FFF2-40B4-BE49-F238E27FC236}">
              <a16:creationId xmlns:a16="http://schemas.microsoft.com/office/drawing/2014/main" id="{00000000-0008-0000-0100-00004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3" name="Picture 3453" hidden="1">
          <a:extLst>
            <a:ext uri="{FF2B5EF4-FFF2-40B4-BE49-F238E27FC236}">
              <a16:creationId xmlns:a16="http://schemas.microsoft.com/office/drawing/2014/main" id="{00000000-0008-0000-0100-00004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4" name="Picture 3458" hidden="1">
          <a:extLst>
            <a:ext uri="{FF2B5EF4-FFF2-40B4-BE49-F238E27FC236}">
              <a16:creationId xmlns:a16="http://schemas.microsoft.com/office/drawing/2014/main" id="{00000000-0008-0000-0100-00004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5" name="Picture 3811" hidden="1">
          <a:extLst>
            <a:ext uri="{FF2B5EF4-FFF2-40B4-BE49-F238E27FC236}">
              <a16:creationId xmlns:a16="http://schemas.microsoft.com/office/drawing/2014/main" id="{00000000-0008-0000-0100-00004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6" name="Picture 3812" hidden="1">
          <a:extLst>
            <a:ext uri="{FF2B5EF4-FFF2-40B4-BE49-F238E27FC236}">
              <a16:creationId xmlns:a16="http://schemas.microsoft.com/office/drawing/2014/main" id="{00000000-0008-0000-0100-00004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7" name="Picture 3813" hidden="1">
          <a:extLst>
            <a:ext uri="{FF2B5EF4-FFF2-40B4-BE49-F238E27FC236}">
              <a16:creationId xmlns:a16="http://schemas.microsoft.com/office/drawing/2014/main" id="{00000000-0008-0000-0100-00004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8" name="Picture 3453" hidden="1">
          <a:extLst>
            <a:ext uri="{FF2B5EF4-FFF2-40B4-BE49-F238E27FC236}">
              <a16:creationId xmlns:a16="http://schemas.microsoft.com/office/drawing/2014/main" id="{00000000-0008-0000-0100-00005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49" name="Picture 3458" hidden="1">
          <a:extLst>
            <a:ext uri="{FF2B5EF4-FFF2-40B4-BE49-F238E27FC236}">
              <a16:creationId xmlns:a16="http://schemas.microsoft.com/office/drawing/2014/main" id="{00000000-0008-0000-0100-00005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0" name="Picture 3811" hidden="1">
          <a:extLst>
            <a:ext uri="{FF2B5EF4-FFF2-40B4-BE49-F238E27FC236}">
              <a16:creationId xmlns:a16="http://schemas.microsoft.com/office/drawing/2014/main" id="{00000000-0008-0000-0100-00005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1" name="Picture 3812" hidden="1">
          <a:extLst>
            <a:ext uri="{FF2B5EF4-FFF2-40B4-BE49-F238E27FC236}">
              <a16:creationId xmlns:a16="http://schemas.microsoft.com/office/drawing/2014/main" id="{00000000-0008-0000-0100-00005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2" name="Picture 3813" hidden="1">
          <a:extLst>
            <a:ext uri="{FF2B5EF4-FFF2-40B4-BE49-F238E27FC236}">
              <a16:creationId xmlns:a16="http://schemas.microsoft.com/office/drawing/2014/main" id="{00000000-0008-0000-0100-00005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3" name="Picture 3453" hidden="1">
          <a:extLst>
            <a:ext uri="{FF2B5EF4-FFF2-40B4-BE49-F238E27FC236}">
              <a16:creationId xmlns:a16="http://schemas.microsoft.com/office/drawing/2014/main" id="{00000000-0008-0000-0100-00005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4" name="Picture 3458" hidden="1">
          <a:extLst>
            <a:ext uri="{FF2B5EF4-FFF2-40B4-BE49-F238E27FC236}">
              <a16:creationId xmlns:a16="http://schemas.microsoft.com/office/drawing/2014/main" id="{00000000-0008-0000-0100-00005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5" name="Picture 3811" hidden="1">
          <a:extLst>
            <a:ext uri="{FF2B5EF4-FFF2-40B4-BE49-F238E27FC236}">
              <a16:creationId xmlns:a16="http://schemas.microsoft.com/office/drawing/2014/main" id="{00000000-0008-0000-0100-00005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6" name="Picture 3812" hidden="1">
          <a:extLst>
            <a:ext uri="{FF2B5EF4-FFF2-40B4-BE49-F238E27FC236}">
              <a16:creationId xmlns:a16="http://schemas.microsoft.com/office/drawing/2014/main" id="{00000000-0008-0000-0100-00005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7" name="Picture 3813" hidden="1">
          <a:extLst>
            <a:ext uri="{FF2B5EF4-FFF2-40B4-BE49-F238E27FC236}">
              <a16:creationId xmlns:a16="http://schemas.microsoft.com/office/drawing/2014/main" id="{00000000-0008-0000-0100-00005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8" name="Picture 3453" hidden="1">
          <a:extLst>
            <a:ext uri="{FF2B5EF4-FFF2-40B4-BE49-F238E27FC236}">
              <a16:creationId xmlns:a16="http://schemas.microsoft.com/office/drawing/2014/main" id="{00000000-0008-0000-0100-00005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59" name="Picture 3458" hidden="1">
          <a:extLst>
            <a:ext uri="{FF2B5EF4-FFF2-40B4-BE49-F238E27FC236}">
              <a16:creationId xmlns:a16="http://schemas.microsoft.com/office/drawing/2014/main" id="{00000000-0008-0000-0100-00005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0" name="Picture 3811" hidden="1">
          <a:extLst>
            <a:ext uri="{FF2B5EF4-FFF2-40B4-BE49-F238E27FC236}">
              <a16:creationId xmlns:a16="http://schemas.microsoft.com/office/drawing/2014/main" id="{00000000-0008-0000-0100-00005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1" name="Picture 3812" hidden="1">
          <a:extLst>
            <a:ext uri="{FF2B5EF4-FFF2-40B4-BE49-F238E27FC236}">
              <a16:creationId xmlns:a16="http://schemas.microsoft.com/office/drawing/2014/main" id="{00000000-0008-0000-0100-00005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2" name="Picture 3813" hidden="1">
          <a:extLst>
            <a:ext uri="{FF2B5EF4-FFF2-40B4-BE49-F238E27FC236}">
              <a16:creationId xmlns:a16="http://schemas.microsoft.com/office/drawing/2014/main" id="{00000000-0008-0000-0100-00005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3" name="Picture 3453" hidden="1">
          <a:extLst>
            <a:ext uri="{FF2B5EF4-FFF2-40B4-BE49-F238E27FC236}">
              <a16:creationId xmlns:a16="http://schemas.microsoft.com/office/drawing/2014/main" id="{00000000-0008-0000-0100-00005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4" name="Picture 3458" hidden="1">
          <a:extLst>
            <a:ext uri="{FF2B5EF4-FFF2-40B4-BE49-F238E27FC236}">
              <a16:creationId xmlns:a16="http://schemas.microsoft.com/office/drawing/2014/main" id="{00000000-0008-0000-0100-00006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5" name="Picture 3811" hidden="1">
          <a:extLst>
            <a:ext uri="{FF2B5EF4-FFF2-40B4-BE49-F238E27FC236}">
              <a16:creationId xmlns:a16="http://schemas.microsoft.com/office/drawing/2014/main" id="{00000000-0008-0000-0100-00006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6" name="Picture 3812" hidden="1">
          <a:extLst>
            <a:ext uri="{FF2B5EF4-FFF2-40B4-BE49-F238E27FC236}">
              <a16:creationId xmlns:a16="http://schemas.microsoft.com/office/drawing/2014/main" id="{00000000-0008-0000-0100-00006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7" name="Picture 3813" hidden="1">
          <a:extLst>
            <a:ext uri="{FF2B5EF4-FFF2-40B4-BE49-F238E27FC236}">
              <a16:creationId xmlns:a16="http://schemas.microsoft.com/office/drawing/2014/main" id="{00000000-0008-0000-0100-00006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8" name="Picture 3383" hidden="1">
          <a:extLst>
            <a:ext uri="{FF2B5EF4-FFF2-40B4-BE49-F238E27FC236}">
              <a16:creationId xmlns:a16="http://schemas.microsoft.com/office/drawing/2014/main" id="{00000000-0008-0000-0100-00006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69" name="Picture 3388" hidden="1">
          <a:extLst>
            <a:ext uri="{FF2B5EF4-FFF2-40B4-BE49-F238E27FC236}">
              <a16:creationId xmlns:a16="http://schemas.microsoft.com/office/drawing/2014/main" id="{00000000-0008-0000-0100-00006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0" name="Picture 3790" hidden="1">
          <a:extLst>
            <a:ext uri="{FF2B5EF4-FFF2-40B4-BE49-F238E27FC236}">
              <a16:creationId xmlns:a16="http://schemas.microsoft.com/office/drawing/2014/main" id="{00000000-0008-0000-0100-00006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1" name="Picture 3791" hidden="1">
          <a:extLst>
            <a:ext uri="{FF2B5EF4-FFF2-40B4-BE49-F238E27FC236}">
              <a16:creationId xmlns:a16="http://schemas.microsoft.com/office/drawing/2014/main" id="{00000000-0008-0000-0100-00006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2" name="Picture 3393" hidden="1">
          <a:extLst>
            <a:ext uri="{FF2B5EF4-FFF2-40B4-BE49-F238E27FC236}">
              <a16:creationId xmlns:a16="http://schemas.microsoft.com/office/drawing/2014/main" id="{00000000-0008-0000-0100-00006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3" name="Picture 3398" hidden="1">
          <a:extLst>
            <a:ext uri="{FF2B5EF4-FFF2-40B4-BE49-F238E27FC236}">
              <a16:creationId xmlns:a16="http://schemas.microsoft.com/office/drawing/2014/main" id="{00000000-0008-0000-0100-00006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4" name="Picture 3793" hidden="1">
          <a:extLst>
            <a:ext uri="{FF2B5EF4-FFF2-40B4-BE49-F238E27FC236}">
              <a16:creationId xmlns:a16="http://schemas.microsoft.com/office/drawing/2014/main" id="{00000000-0008-0000-0100-00006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5" name="Picture 3794" hidden="1">
          <a:extLst>
            <a:ext uri="{FF2B5EF4-FFF2-40B4-BE49-F238E27FC236}">
              <a16:creationId xmlns:a16="http://schemas.microsoft.com/office/drawing/2014/main" id="{00000000-0008-0000-0100-00006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6" name="Picture 3795" hidden="1">
          <a:extLst>
            <a:ext uri="{FF2B5EF4-FFF2-40B4-BE49-F238E27FC236}">
              <a16:creationId xmlns:a16="http://schemas.microsoft.com/office/drawing/2014/main" id="{00000000-0008-0000-0100-00006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7" name="Picture 3423" hidden="1">
          <a:extLst>
            <a:ext uri="{FF2B5EF4-FFF2-40B4-BE49-F238E27FC236}">
              <a16:creationId xmlns:a16="http://schemas.microsoft.com/office/drawing/2014/main" id="{00000000-0008-0000-0100-00006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8" name="Picture 3428" hidden="1">
          <a:extLst>
            <a:ext uri="{FF2B5EF4-FFF2-40B4-BE49-F238E27FC236}">
              <a16:creationId xmlns:a16="http://schemas.microsoft.com/office/drawing/2014/main" id="{00000000-0008-0000-0100-00006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79" name="Picture 3802" hidden="1">
          <a:extLst>
            <a:ext uri="{FF2B5EF4-FFF2-40B4-BE49-F238E27FC236}">
              <a16:creationId xmlns:a16="http://schemas.microsoft.com/office/drawing/2014/main" id="{00000000-0008-0000-0100-00006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80" name="Picture 3803" hidden="1">
          <a:extLst>
            <a:ext uri="{FF2B5EF4-FFF2-40B4-BE49-F238E27FC236}">
              <a16:creationId xmlns:a16="http://schemas.microsoft.com/office/drawing/2014/main" id="{00000000-0008-0000-0100-00007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281" name="Picture 3804" hidden="1">
          <a:extLst>
            <a:ext uri="{FF2B5EF4-FFF2-40B4-BE49-F238E27FC236}">
              <a16:creationId xmlns:a16="http://schemas.microsoft.com/office/drawing/2014/main" id="{00000000-0008-0000-0100-00007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82" name="Picture 3393" hidden="1">
          <a:extLst>
            <a:ext uri="{FF2B5EF4-FFF2-40B4-BE49-F238E27FC236}">
              <a16:creationId xmlns:a16="http://schemas.microsoft.com/office/drawing/2014/main" id="{00000000-0008-0000-0100-00007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83" name="Picture 3398" hidden="1">
          <a:extLst>
            <a:ext uri="{FF2B5EF4-FFF2-40B4-BE49-F238E27FC236}">
              <a16:creationId xmlns:a16="http://schemas.microsoft.com/office/drawing/2014/main" id="{00000000-0008-0000-0100-00007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84" name="Picture 3793" hidden="1">
          <a:extLst>
            <a:ext uri="{FF2B5EF4-FFF2-40B4-BE49-F238E27FC236}">
              <a16:creationId xmlns:a16="http://schemas.microsoft.com/office/drawing/2014/main" id="{00000000-0008-0000-0100-00007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85" name="Picture 3794" hidden="1">
          <a:extLst>
            <a:ext uri="{FF2B5EF4-FFF2-40B4-BE49-F238E27FC236}">
              <a16:creationId xmlns:a16="http://schemas.microsoft.com/office/drawing/2014/main" id="{00000000-0008-0000-0100-00007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86" name="Picture 3795" hidden="1">
          <a:extLst>
            <a:ext uri="{FF2B5EF4-FFF2-40B4-BE49-F238E27FC236}">
              <a16:creationId xmlns:a16="http://schemas.microsoft.com/office/drawing/2014/main" id="{00000000-0008-0000-0100-00007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87" name="Picture 3423" hidden="1">
          <a:extLst>
            <a:ext uri="{FF2B5EF4-FFF2-40B4-BE49-F238E27FC236}">
              <a16:creationId xmlns:a16="http://schemas.microsoft.com/office/drawing/2014/main" id="{00000000-0008-0000-0100-00007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88" name="Picture 3428" hidden="1">
          <a:extLst>
            <a:ext uri="{FF2B5EF4-FFF2-40B4-BE49-F238E27FC236}">
              <a16:creationId xmlns:a16="http://schemas.microsoft.com/office/drawing/2014/main" id="{00000000-0008-0000-0100-00007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89" name="Picture 3802" hidden="1">
          <a:extLst>
            <a:ext uri="{FF2B5EF4-FFF2-40B4-BE49-F238E27FC236}">
              <a16:creationId xmlns:a16="http://schemas.microsoft.com/office/drawing/2014/main" id="{00000000-0008-0000-0100-00007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0" name="Picture 3803" hidden="1">
          <a:extLst>
            <a:ext uri="{FF2B5EF4-FFF2-40B4-BE49-F238E27FC236}">
              <a16:creationId xmlns:a16="http://schemas.microsoft.com/office/drawing/2014/main" id="{00000000-0008-0000-0100-00007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1" name="Picture 3804" hidden="1">
          <a:extLst>
            <a:ext uri="{FF2B5EF4-FFF2-40B4-BE49-F238E27FC236}">
              <a16:creationId xmlns:a16="http://schemas.microsoft.com/office/drawing/2014/main" id="{00000000-0008-0000-0100-00007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2" name="Picture 3463" hidden="1">
          <a:extLst>
            <a:ext uri="{FF2B5EF4-FFF2-40B4-BE49-F238E27FC236}">
              <a16:creationId xmlns:a16="http://schemas.microsoft.com/office/drawing/2014/main" id="{00000000-0008-0000-0100-00007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3" name="Picture 3468" hidden="1">
          <a:extLst>
            <a:ext uri="{FF2B5EF4-FFF2-40B4-BE49-F238E27FC236}">
              <a16:creationId xmlns:a16="http://schemas.microsoft.com/office/drawing/2014/main" id="{00000000-0008-0000-0100-00007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4" name="Picture 3814" hidden="1">
          <a:extLst>
            <a:ext uri="{FF2B5EF4-FFF2-40B4-BE49-F238E27FC236}">
              <a16:creationId xmlns:a16="http://schemas.microsoft.com/office/drawing/2014/main" id="{00000000-0008-0000-0100-00007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5" name="Picture 3815" hidden="1">
          <a:extLst>
            <a:ext uri="{FF2B5EF4-FFF2-40B4-BE49-F238E27FC236}">
              <a16:creationId xmlns:a16="http://schemas.microsoft.com/office/drawing/2014/main" id="{00000000-0008-0000-0100-00007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6" name="Picture 3816" hidden="1">
          <a:extLst>
            <a:ext uri="{FF2B5EF4-FFF2-40B4-BE49-F238E27FC236}">
              <a16:creationId xmlns:a16="http://schemas.microsoft.com/office/drawing/2014/main" id="{00000000-0008-0000-0100-00008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7" name="Picture 3453" hidden="1">
          <a:extLst>
            <a:ext uri="{FF2B5EF4-FFF2-40B4-BE49-F238E27FC236}">
              <a16:creationId xmlns:a16="http://schemas.microsoft.com/office/drawing/2014/main" id="{00000000-0008-0000-0100-00008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8" name="Picture 3458" hidden="1">
          <a:extLst>
            <a:ext uri="{FF2B5EF4-FFF2-40B4-BE49-F238E27FC236}">
              <a16:creationId xmlns:a16="http://schemas.microsoft.com/office/drawing/2014/main" id="{00000000-0008-0000-0100-00008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299" name="Picture 3811" hidden="1">
          <a:extLst>
            <a:ext uri="{FF2B5EF4-FFF2-40B4-BE49-F238E27FC236}">
              <a16:creationId xmlns:a16="http://schemas.microsoft.com/office/drawing/2014/main" id="{00000000-0008-0000-0100-00008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0" name="Picture 3812" hidden="1">
          <a:extLst>
            <a:ext uri="{FF2B5EF4-FFF2-40B4-BE49-F238E27FC236}">
              <a16:creationId xmlns:a16="http://schemas.microsoft.com/office/drawing/2014/main" id="{00000000-0008-0000-0100-00008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1" name="Picture 3813" hidden="1">
          <a:extLst>
            <a:ext uri="{FF2B5EF4-FFF2-40B4-BE49-F238E27FC236}">
              <a16:creationId xmlns:a16="http://schemas.microsoft.com/office/drawing/2014/main" id="{00000000-0008-0000-0100-00008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2" name="Picture 3453" hidden="1">
          <a:extLst>
            <a:ext uri="{FF2B5EF4-FFF2-40B4-BE49-F238E27FC236}">
              <a16:creationId xmlns:a16="http://schemas.microsoft.com/office/drawing/2014/main" id="{00000000-0008-0000-0100-00008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3" name="Picture 3458" hidden="1">
          <a:extLst>
            <a:ext uri="{FF2B5EF4-FFF2-40B4-BE49-F238E27FC236}">
              <a16:creationId xmlns:a16="http://schemas.microsoft.com/office/drawing/2014/main" id="{00000000-0008-0000-0100-00008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4" name="Picture 3811" hidden="1">
          <a:extLst>
            <a:ext uri="{FF2B5EF4-FFF2-40B4-BE49-F238E27FC236}">
              <a16:creationId xmlns:a16="http://schemas.microsoft.com/office/drawing/2014/main" id="{00000000-0008-0000-0100-00008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5" name="Picture 3812" hidden="1">
          <a:extLst>
            <a:ext uri="{FF2B5EF4-FFF2-40B4-BE49-F238E27FC236}">
              <a16:creationId xmlns:a16="http://schemas.microsoft.com/office/drawing/2014/main" id="{00000000-0008-0000-0100-00008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6" name="Picture 3813" hidden="1">
          <a:extLst>
            <a:ext uri="{FF2B5EF4-FFF2-40B4-BE49-F238E27FC236}">
              <a16:creationId xmlns:a16="http://schemas.microsoft.com/office/drawing/2014/main" id="{00000000-0008-0000-0100-00008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7" name="Picture 3453" hidden="1">
          <a:extLst>
            <a:ext uri="{FF2B5EF4-FFF2-40B4-BE49-F238E27FC236}">
              <a16:creationId xmlns:a16="http://schemas.microsoft.com/office/drawing/2014/main" id="{00000000-0008-0000-0100-00008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8" name="Picture 3458" hidden="1">
          <a:extLst>
            <a:ext uri="{FF2B5EF4-FFF2-40B4-BE49-F238E27FC236}">
              <a16:creationId xmlns:a16="http://schemas.microsoft.com/office/drawing/2014/main" id="{00000000-0008-0000-0100-00008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09" name="Picture 3811" hidden="1">
          <a:extLst>
            <a:ext uri="{FF2B5EF4-FFF2-40B4-BE49-F238E27FC236}">
              <a16:creationId xmlns:a16="http://schemas.microsoft.com/office/drawing/2014/main" id="{00000000-0008-0000-0100-00008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0" name="Picture 3812" hidden="1">
          <a:extLst>
            <a:ext uri="{FF2B5EF4-FFF2-40B4-BE49-F238E27FC236}">
              <a16:creationId xmlns:a16="http://schemas.microsoft.com/office/drawing/2014/main" id="{00000000-0008-0000-0100-00008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1" name="Picture 3813" hidden="1">
          <a:extLst>
            <a:ext uri="{FF2B5EF4-FFF2-40B4-BE49-F238E27FC236}">
              <a16:creationId xmlns:a16="http://schemas.microsoft.com/office/drawing/2014/main" id="{00000000-0008-0000-0100-00008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2" name="Picture 3453" hidden="1">
          <a:extLst>
            <a:ext uri="{FF2B5EF4-FFF2-40B4-BE49-F238E27FC236}">
              <a16:creationId xmlns:a16="http://schemas.microsoft.com/office/drawing/2014/main" id="{00000000-0008-0000-0100-00009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3" name="Picture 3458" hidden="1">
          <a:extLst>
            <a:ext uri="{FF2B5EF4-FFF2-40B4-BE49-F238E27FC236}">
              <a16:creationId xmlns:a16="http://schemas.microsoft.com/office/drawing/2014/main" id="{00000000-0008-0000-0100-00009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4" name="Picture 3811" hidden="1">
          <a:extLst>
            <a:ext uri="{FF2B5EF4-FFF2-40B4-BE49-F238E27FC236}">
              <a16:creationId xmlns:a16="http://schemas.microsoft.com/office/drawing/2014/main" id="{00000000-0008-0000-0100-00009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5" name="Picture 3812" hidden="1">
          <a:extLst>
            <a:ext uri="{FF2B5EF4-FFF2-40B4-BE49-F238E27FC236}">
              <a16:creationId xmlns:a16="http://schemas.microsoft.com/office/drawing/2014/main" id="{00000000-0008-0000-0100-00009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6" name="Picture 3813" hidden="1">
          <a:extLst>
            <a:ext uri="{FF2B5EF4-FFF2-40B4-BE49-F238E27FC236}">
              <a16:creationId xmlns:a16="http://schemas.microsoft.com/office/drawing/2014/main" id="{00000000-0008-0000-0100-00009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7" name="Picture 3453" hidden="1">
          <a:extLst>
            <a:ext uri="{FF2B5EF4-FFF2-40B4-BE49-F238E27FC236}">
              <a16:creationId xmlns:a16="http://schemas.microsoft.com/office/drawing/2014/main" id="{00000000-0008-0000-0100-00009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8" name="Picture 3458" hidden="1">
          <a:extLst>
            <a:ext uri="{FF2B5EF4-FFF2-40B4-BE49-F238E27FC236}">
              <a16:creationId xmlns:a16="http://schemas.microsoft.com/office/drawing/2014/main" id="{00000000-0008-0000-0100-00009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19" name="Picture 3811" hidden="1">
          <a:extLst>
            <a:ext uri="{FF2B5EF4-FFF2-40B4-BE49-F238E27FC236}">
              <a16:creationId xmlns:a16="http://schemas.microsoft.com/office/drawing/2014/main" id="{00000000-0008-0000-0100-00009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20" name="Picture 3812" hidden="1">
          <a:extLst>
            <a:ext uri="{FF2B5EF4-FFF2-40B4-BE49-F238E27FC236}">
              <a16:creationId xmlns:a16="http://schemas.microsoft.com/office/drawing/2014/main" id="{00000000-0008-0000-0100-00009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21" name="Picture 3813" hidden="1">
          <a:extLst>
            <a:ext uri="{FF2B5EF4-FFF2-40B4-BE49-F238E27FC236}">
              <a16:creationId xmlns:a16="http://schemas.microsoft.com/office/drawing/2014/main" id="{00000000-0008-0000-0100-00009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22" name="Picture 3393" hidden="1">
          <a:extLst>
            <a:ext uri="{FF2B5EF4-FFF2-40B4-BE49-F238E27FC236}">
              <a16:creationId xmlns:a16="http://schemas.microsoft.com/office/drawing/2014/main" id="{00000000-0008-0000-0100-00009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23" name="Picture 3398" hidden="1">
          <a:extLst>
            <a:ext uri="{FF2B5EF4-FFF2-40B4-BE49-F238E27FC236}">
              <a16:creationId xmlns:a16="http://schemas.microsoft.com/office/drawing/2014/main" id="{00000000-0008-0000-0100-00009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24" name="Picture 3793" hidden="1">
          <a:extLst>
            <a:ext uri="{FF2B5EF4-FFF2-40B4-BE49-F238E27FC236}">
              <a16:creationId xmlns:a16="http://schemas.microsoft.com/office/drawing/2014/main" id="{00000000-0008-0000-0100-00009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25" name="Picture 3794" hidden="1">
          <a:extLst>
            <a:ext uri="{FF2B5EF4-FFF2-40B4-BE49-F238E27FC236}">
              <a16:creationId xmlns:a16="http://schemas.microsoft.com/office/drawing/2014/main" id="{00000000-0008-0000-0100-00009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26" name="Picture 3795" hidden="1">
          <a:extLst>
            <a:ext uri="{FF2B5EF4-FFF2-40B4-BE49-F238E27FC236}">
              <a16:creationId xmlns:a16="http://schemas.microsoft.com/office/drawing/2014/main" id="{00000000-0008-0000-0100-00009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27" name="Picture 3423" hidden="1">
          <a:extLst>
            <a:ext uri="{FF2B5EF4-FFF2-40B4-BE49-F238E27FC236}">
              <a16:creationId xmlns:a16="http://schemas.microsoft.com/office/drawing/2014/main" id="{00000000-0008-0000-0100-00009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28" name="Picture 3428" hidden="1">
          <a:extLst>
            <a:ext uri="{FF2B5EF4-FFF2-40B4-BE49-F238E27FC236}">
              <a16:creationId xmlns:a16="http://schemas.microsoft.com/office/drawing/2014/main" id="{00000000-0008-0000-0100-0000A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29" name="Picture 3802" hidden="1">
          <a:extLst>
            <a:ext uri="{FF2B5EF4-FFF2-40B4-BE49-F238E27FC236}">
              <a16:creationId xmlns:a16="http://schemas.microsoft.com/office/drawing/2014/main" id="{00000000-0008-0000-0100-0000A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0" name="Picture 3803" hidden="1">
          <a:extLst>
            <a:ext uri="{FF2B5EF4-FFF2-40B4-BE49-F238E27FC236}">
              <a16:creationId xmlns:a16="http://schemas.microsoft.com/office/drawing/2014/main" id="{00000000-0008-0000-0100-0000A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1" name="Picture 3804" hidden="1">
          <a:extLst>
            <a:ext uri="{FF2B5EF4-FFF2-40B4-BE49-F238E27FC236}">
              <a16:creationId xmlns:a16="http://schemas.microsoft.com/office/drawing/2014/main" id="{00000000-0008-0000-0100-0000A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2" name="Picture 3463" hidden="1">
          <a:extLst>
            <a:ext uri="{FF2B5EF4-FFF2-40B4-BE49-F238E27FC236}">
              <a16:creationId xmlns:a16="http://schemas.microsoft.com/office/drawing/2014/main" id="{00000000-0008-0000-0100-0000A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3" name="Picture 3468" hidden="1">
          <a:extLst>
            <a:ext uri="{FF2B5EF4-FFF2-40B4-BE49-F238E27FC236}">
              <a16:creationId xmlns:a16="http://schemas.microsoft.com/office/drawing/2014/main" id="{00000000-0008-0000-0100-0000A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4" name="Picture 3814" hidden="1">
          <a:extLst>
            <a:ext uri="{FF2B5EF4-FFF2-40B4-BE49-F238E27FC236}">
              <a16:creationId xmlns:a16="http://schemas.microsoft.com/office/drawing/2014/main" id="{00000000-0008-0000-0100-0000A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5" name="Picture 3815" hidden="1">
          <a:extLst>
            <a:ext uri="{FF2B5EF4-FFF2-40B4-BE49-F238E27FC236}">
              <a16:creationId xmlns:a16="http://schemas.microsoft.com/office/drawing/2014/main" id="{00000000-0008-0000-0100-0000A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6" name="Picture 3816" hidden="1">
          <a:extLst>
            <a:ext uri="{FF2B5EF4-FFF2-40B4-BE49-F238E27FC236}">
              <a16:creationId xmlns:a16="http://schemas.microsoft.com/office/drawing/2014/main" id="{00000000-0008-0000-0100-0000A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7" name="Picture 3453" hidden="1">
          <a:extLst>
            <a:ext uri="{FF2B5EF4-FFF2-40B4-BE49-F238E27FC236}">
              <a16:creationId xmlns:a16="http://schemas.microsoft.com/office/drawing/2014/main" id="{00000000-0008-0000-0100-0000A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8" name="Picture 3458" hidden="1">
          <a:extLst>
            <a:ext uri="{FF2B5EF4-FFF2-40B4-BE49-F238E27FC236}">
              <a16:creationId xmlns:a16="http://schemas.microsoft.com/office/drawing/2014/main" id="{00000000-0008-0000-0100-0000A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39" name="Picture 3811" hidden="1">
          <a:extLst>
            <a:ext uri="{FF2B5EF4-FFF2-40B4-BE49-F238E27FC236}">
              <a16:creationId xmlns:a16="http://schemas.microsoft.com/office/drawing/2014/main" id="{00000000-0008-0000-0100-0000A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0" name="Picture 3812" hidden="1">
          <a:extLst>
            <a:ext uri="{FF2B5EF4-FFF2-40B4-BE49-F238E27FC236}">
              <a16:creationId xmlns:a16="http://schemas.microsoft.com/office/drawing/2014/main" id="{00000000-0008-0000-0100-0000A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1" name="Picture 3813" hidden="1">
          <a:extLst>
            <a:ext uri="{FF2B5EF4-FFF2-40B4-BE49-F238E27FC236}">
              <a16:creationId xmlns:a16="http://schemas.microsoft.com/office/drawing/2014/main" id="{00000000-0008-0000-0100-0000A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2" name="Picture 3453" hidden="1">
          <a:extLst>
            <a:ext uri="{FF2B5EF4-FFF2-40B4-BE49-F238E27FC236}">
              <a16:creationId xmlns:a16="http://schemas.microsoft.com/office/drawing/2014/main" id="{00000000-0008-0000-0100-0000A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3" name="Picture 3458" hidden="1">
          <a:extLst>
            <a:ext uri="{FF2B5EF4-FFF2-40B4-BE49-F238E27FC236}">
              <a16:creationId xmlns:a16="http://schemas.microsoft.com/office/drawing/2014/main" id="{00000000-0008-0000-0100-0000A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4" name="Picture 3811" hidden="1">
          <a:extLst>
            <a:ext uri="{FF2B5EF4-FFF2-40B4-BE49-F238E27FC236}">
              <a16:creationId xmlns:a16="http://schemas.microsoft.com/office/drawing/2014/main" id="{00000000-0008-0000-0100-0000B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5" name="Picture 3812" hidden="1">
          <a:extLst>
            <a:ext uri="{FF2B5EF4-FFF2-40B4-BE49-F238E27FC236}">
              <a16:creationId xmlns:a16="http://schemas.microsoft.com/office/drawing/2014/main" id="{00000000-0008-0000-0100-0000B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6" name="Picture 3813" hidden="1">
          <a:extLst>
            <a:ext uri="{FF2B5EF4-FFF2-40B4-BE49-F238E27FC236}">
              <a16:creationId xmlns:a16="http://schemas.microsoft.com/office/drawing/2014/main" id="{00000000-0008-0000-0100-0000B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7" name="Picture 3453" hidden="1">
          <a:extLst>
            <a:ext uri="{FF2B5EF4-FFF2-40B4-BE49-F238E27FC236}">
              <a16:creationId xmlns:a16="http://schemas.microsoft.com/office/drawing/2014/main" id="{00000000-0008-0000-0100-0000B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8" name="Picture 3458" hidden="1">
          <a:extLst>
            <a:ext uri="{FF2B5EF4-FFF2-40B4-BE49-F238E27FC236}">
              <a16:creationId xmlns:a16="http://schemas.microsoft.com/office/drawing/2014/main" id="{00000000-0008-0000-0100-0000B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49" name="Picture 3811" hidden="1">
          <a:extLst>
            <a:ext uri="{FF2B5EF4-FFF2-40B4-BE49-F238E27FC236}">
              <a16:creationId xmlns:a16="http://schemas.microsoft.com/office/drawing/2014/main" id="{00000000-0008-0000-0100-0000B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0" name="Picture 3812" hidden="1">
          <a:extLst>
            <a:ext uri="{FF2B5EF4-FFF2-40B4-BE49-F238E27FC236}">
              <a16:creationId xmlns:a16="http://schemas.microsoft.com/office/drawing/2014/main" id="{00000000-0008-0000-0100-0000B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1" name="Picture 3813" hidden="1">
          <a:extLst>
            <a:ext uri="{FF2B5EF4-FFF2-40B4-BE49-F238E27FC236}">
              <a16:creationId xmlns:a16="http://schemas.microsoft.com/office/drawing/2014/main" id="{00000000-0008-0000-0100-0000B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2" name="Picture 3453" hidden="1">
          <a:extLst>
            <a:ext uri="{FF2B5EF4-FFF2-40B4-BE49-F238E27FC236}">
              <a16:creationId xmlns:a16="http://schemas.microsoft.com/office/drawing/2014/main" id="{00000000-0008-0000-0100-0000B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3" name="Picture 3458" hidden="1">
          <a:extLst>
            <a:ext uri="{FF2B5EF4-FFF2-40B4-BE49-F238E27FC236}">
              <a16:creationId xmlns:a16="http://schemas.microsoft.com/office/drawing/2014/main" id="{00000000-0008-0000-0100-0000B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4" name="Picture 3811" hidden="1">
          <a:extLst>
            <a:ext uri="{FF2B5EF4-FFF2-40B4-BE49-F238E27FC236}">
              <a16:creationId xmlns:a16="http://schemas.microsoft.com/office/drawing/2014/main" id="{00000000-0008-0000-0100-0000B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5" name="Picture 3812" hidden="1">
          <a:extLst>
            <a:ext uri="{FF2B5EF4-FFF2-40B4-BE49-F238E27FC236}">
              <a16:creationId xmlns:a16="http://schemas.microsoft.com/office/drawing/2014/main" id="{00000000-0008-0000-0100-0000B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6" name="Picture 3813" hidden="1">
          <a:extLst>
            <a:ext uri="{FF2B5EF4-FFF2-40B4-BE49-F238E27FC236}">
              <a16:creationId xmlns:a16="http://schemas.microsoft.com/office/drawing/2014/main" id="{00000000-0008-0000-0100-0000B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7" name="Picture 3453" hidden="1">
          <a:extLst>
            <a:ext uri="{FF2B5EF4-FFF2-40B4-BE49-F238E27FC236}">
              <a16:creationId xmlns:a16="http://schemas.microsoft.com/office/drawing/2014/main" id="{00000000-0008-0000-0100-0000B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8" name="Picture 3458" hidden="1">
          <a:extLst>
            <a:ext uri="{FF2B5EF4-FFF2-40B4-BE49-F238E27FC236}">
              <a16:creationId xmlns:a16="http://schemas.microsoft.com/office/drawing/2014/main" id="{00000000-0008-0000-0100-0000B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359" name="Picture 3811" hidden="1">
          <a:extLst>
            <a:ext uri="{FF2B5EF4-FFF2-40B4-BE49-F238E27FC236}">
              <a16:creationId xmlns:a16="http://schemas.microsoft.com/office/drawing/2014/main" id="{00000000-0008-0000-0100-0000B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0" name="Picture 3393" hidden="1">
          <a:extLst>
            <a:ext uri="{FF2B5EF4-FFF2-40B4-BE49-F238E27FC236}">
              <a16:creationId xmlns:a16="http://schemas.microsoft.com/office/drawing/2014/main" id="{00000000-0008-0000-0100-0000C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1" name="Picture 3398" hidden="1">
          <a:extLst>
            <a:ext uri="{FF2B5EF4-FFF2-40B4-BE49-F238E27FC236}">
              <a16:creationId xmlns:a16="http://schemas.microsoft.com/office/drawing/2014/main" id="{00000000-0008-0000-0100-0000C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2" name="Picture 3793" hidden="1">
          <a:extLst>
            <a:ext uri="{FF2B5EF4-FFF2-40B4-BE49-F238E27FC236}">
              <a16:creationId xmlns:a16="http://schemas.microsoft.com/office/drawing/2014/main" id="{00000000-0008-0000-0100-0000C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3" name="Picture 3794" hidden="1">
          <a:extLst>
            <a:ext uri="{FF2B5EF4-FFF2-40B4-BE49-F238E27FC236}">
              <a16:creationId xmlns:a16="http://schemas.microsoft.com/office/drawing/2014/main" id="{00000000-0008-0000-0100-0000C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4" name="Picture 3795" hidden="1">
          <a:extLst>
            <a:ext uri="{FF2B5EF4-FFF2-40B4-BE49-F238E27FC236}">
              <a16:creationId xmlns:a16="http://schemas.microsoft.com/office/drawing/2014/main" id="{00000000-0008-0000-0100-0000C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5" name="Picture 3423" hidden="1">
          <a:extLst>
            <a:ext uri="{FF2B5EF4-FFF2-40B4-BE49-F238E27FC236}">
              <a16:creationId xmlns:a16="http://schemas.microsoft.com/office/drawing/2014/main" id="{00000000-0008-0000-0100-0000C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6" name="Picture 3428" hidden="1">
          <a:extLst>
            <a:ext uri="{FF2B5EF4-FFF2-40B4-BE49-F238E27FC236}">
              <a16:creationId xmlns:a16="http://schemas.microsoft.com/office/drawing/2014/main" id="{00000000-0008-0000-0100-0000C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7" name="Picture 3802" hidden="1">
          <a:extLst>
            <a:ext uri="{FF2B5EF4-FFF2-40B4-BE49-F238E27FC236}">
              <a16:creationId xmlns:a16="http://schemas.microsoft.com/office/drawing/2014/main" id="{00000000-0008-0000-0100-0000C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8" name="Picture 3803" hidden="1">
          <a:extLst>
            <a:ext uri="{FF2B5EF4-FFF2-40B4-BE49-F238E27FC236}">
              <a16:creationId xmlns:a16="http://schemas.microsoft.com/office/drawing/2014/main" id="{00000000-0008-0000-0100-0000C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69" name="Picture 3804" hidden="1">
          <a:extLst>
            <a:ext uri="{FF2B5EF4-FFF2-40B4-BE49-F238E27FC236}">
              <a16:creationId xmlns:a16="http://schemas.microsoft.com/office/drawing/2014/main" id="{00000000-0008-0000-0100-0000C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0" name="Picture 3463" hidden="1">
          <a:extLst>
            <a:ext uri="{FF2B5EF4-FFF2-40B4-BE49-F238E27FC236}">
              <a16:creationId xmlns:a16="http://schemas.microsoft.com/office/drawing/2014/main" id="{00000000-0008-0000-0100-0000C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1" name="Picture 3468" hidden="1">
          <a:extLst>
            <a:ext uri="{FF2B5EF4-FFF2-40B4-BE49-F238E27FC236}">
              <a16:creationId xmlns:a16="http://schemas.microsoft.com/office/drawing/2014/main" id="{00000000-0008-0000-0100-0000C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2" name="Picture 3814" hidden="1">
          <a:extLst>
            <a:ext uri="{FF2B5EF4-FFF2-40B4-BE49-F238E27FC236}">
              <a16:creationId xmlns:a16="http://schemas.microsoft.com/office/drawing/2014/main" id="{00000000-0008-0000-0100-0000C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3" name="Picture 3815" hidden="1">
          <a:extLst>
            <a:ext uri="{FF2B5EF4-FFF2-40B4-BE49-F238E27FC236}">
              <a16:creationId xmlns:a16="http://schemas.microsoft.com/office/drawing/2014/main" id="{00000000-0008-0000-0100-0000C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4" name="Picture 3816" hidden="1">
          <a:extLst>
            <a:ext uri="{FF2B5EF4-FFF2-40B4-BE49-F238E27FC236}">
              <a16:creationId xmlns:a16="http://schemas.microsoft.com/office/drawing/2014/main" id="{00000000-0008-0000-0100-0000C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5" name="Picture 3453" hidden="1">
          <a:extLst>
            <a:ext uri="{FF2B5EF4-FFF2-40B4-BE49-F238E27FC236}">
              <a16:creationId xmlns:a16="http://schemas.microsoft.com/office/drawing/2014/main" id="{00000000-0008-0000-0100-0000C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6" name="Picture 3458" hidden="1">
          <a:extLst>
            <a:ext uri="{FF2B5EF4-FFF2-40B4-BE49-F238E27FC236}">
              <a16:creationId xmlns:a16="http://schemas.microsoft.com/office/drawing/2014/main" id="{00000000-0008-0000-0100-0000D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7" name="Picture 3811" hidden="1">
          <a:extLst>
            <a:ext uri="{FF2B5EF4-FFF2-40B4-BE49-F238E27FC236}">
              <a16:creationId xmlns:a16="http://schemas.microsoft.com/office/drawing/2014/main" id="{00000000-0008-0000-0100-0000D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8" name="Picture 3812" hidden="1">
          <a:extLst>
            <a:ext uri="{FF2B5EF4-FFF2-40B4-BE49-F238E27FC236}">
              <a16:creationId xmlns:a16="http://schemas.microsoft.com/office/drawing/2014/main" id="{00000000-0008-0000-0100-0000D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79" name="Picture 3813" hidden="1">
          <a:extLst>
            <a:ext uri="{FF2B5EF4-FFF2-40B4-BE49-F238E27FC236}">
              <a16:creationId xmlns:a16="http://schemas.microsoft.com/office/drawing/2014/main" id="{00000000-0008-0000-0100-0000D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0" name="Picture 3453" hidden="1">
          <a:extLst>
            <a:ext uri="{FF2B5EF4-FFF2-40B4-BE49-F238E27FC236}">
              <a16:creationId xmlns:a16="http://schemas.microsoft.com/office/drawing/2014/main" id="{00000000-0008-0000-0100-0000D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1" name="Picture 3458" hidden="1">
          <a:extLst>
            <a:ext uri="{FF2B5EF4-FFF2-40B4-BE49-F238E27FC236}">
              <a16:creationId xmlns:a16="http://schemas.microsoft.com/office/drawing/2014/main" id="{00000000-0008-0000-0100-0000D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2" name="Picture 3811" hidden="1">
          <a:extLst>
            <a:ext uri="{FF2B5EF4-FFF2-40B4-BE49-F238E27FC236}">
              <a16:creationId xmlns:a16="http://schemas.microsoft.com/office/drawing/2014/main" id="{00000000-0008-0000-0100-0000D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3" name="Picture 3812" hidden="1">
          <a:extLst>
            <a:ext uri="{FF2B5EF4-FFF2-40B4-BE49-F238E27FC236}">
              <a16:creationId xmlns:a16="http://schemas.microsoft.com/office/drawing/2014/main" id="{00000000-0008-0000-0100-0000D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4" name="Picture 3813" hidden="1">
          <a:extLst>
            <a:ext uri="{FF2B5EF4-FFF2-40B4-BE49-F238E27FC236}">
              <a16:creationId xmlns:a16="http://schemas.microsoft.com/office/drawing/2014/main" id="{00000000-0008-0000-0100-0000D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5" name="Picture 3453" hidden="1">
          <a:extLst>
            <a:ext uri="{FF2B5EF4-FFF2-40B4-BE49-F238E27FC236}">
              <a16:creationId xmlns:a16="http://schemas.microsoft.com/office/drawing/2014/main" id="{00000000-0008-0000-0100-0000D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6" name="Picture 3458" hidden="1">
          <a:extLst>
            <a:ext uri="{FF2B5EF4-FFF2-40B4-BE49-F238E27FC236}">
              <a16:creationId xmlns:a16="http://schemas.microsoft.com/office/drawing/2014/main" id="{00000000-0008-0000-0100-0000D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7" name="Picture 3811" hidden="1">
          <a:extLst>
            <a:ext uri="{FF2B5EF4-FFF2-40B4-BE49-F238E27FC236}">
              <a16:creationId xmlns:a16="http://schemas.microsoft.com/office/drawing/2014/main" id="{00000000-0008-0000-0100-0000D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8" name="Picture 3812" hidden="1">
          <a:extLst>
            <a:ext uri="{FF2B5EF4-FFF2-40B4-BE49-F238E27FC236}">
              <a16:creationId xmlns:a16="http://schemas.microsoft.com/office/drawing/2014/main" id="{00000000-0008-0000-0100-0000D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89" name="Picture 3813" hidden="1">
          <a:extLst>
            <a:ext uri="{FF2B5EF4-FFF2-40B4-BE49-F238E27FC236}">
              <a16:creationId xmlns:a16="http://schemas.microsoft.com/office/drawing/2014/main" id="{00000000-0008-0000-0100-0000D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0" name="Picture 3453" hidden="1">
          <a:extLst>
            <a:ext uri="{FF2B5EF4-FFF2-40B4-BE49-F238E27FC236}">
              <a16:creationId xmlns:a16="http://schemas.microsoft.com/office/drawing/2014/main" id="{00000000-0008-0000-0100-0000D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1" name="Picture 3458" hidden="1">
          <a:extLst>
            <a:ext uri="{FF2B5EF4-FFF2-40B4-BE49-F238E27FC236}">
              <a16:creationId xmlns:a16="http://schemas.microsoft.com/office/drawing/2014/main" id="{00000000-0008-0000-0100-0000D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2" name="Picture 3811" hidden="1">
          <a:extLst>
            <a:ext uri="{FF2B5EF4-FFF2-40B4-BE49-F238E27FC236}">
              <a16:creationId xmlns:a16="http://schemas.microsoft.com/office/drawing/2014/main" id="{00000000-0008-0000-0100-0000E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3" name="Picture 3812" hidden="1">
          <a:extLst>
            <a:ext uri="{FF2B5EF4-FFF2-40B4-BE49-F238E27FC236}">
              <a16:creationId xmlns:a16="http://schemas.microsoft.com/office/drawing/2014/main" id="{00000000-0008-0000-0100-0000E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4" name="Picture 3813" hidden="1">
          <a:extLst>
            <a:ext uri="{FF2B5EF4-FFF2-40B4-BE49-F238E27FC236}">
              <a16:creationId xmlns:a16="http://schemas.microsoft.com/office/drawing/2014/main" id="{00000000-0008-0000-0100-0000E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5" name="Picture 3453" hidden="1">
          <a:extLst>
            <a:ext uri="{FF2B5EF4-FFF2-40B4-BE49-F238E27FC236}">
              <a16:creationId xmlns:a16="http://schemas.microsoft.com/office/drawing/2014/main" id="{00000000-0008-0000-0100-0000E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6" name="Picture 3458" hidden="1">
          <a:extLst>
            <a:ext uri="{FF2B5EF4-FFF2-40B4-BE49-F238E27FC236}">
              <a16:creationId xmlns:a16="http://schemas.microsoft.com/office/drawing/2014/main" id="{00000000-0008-0000-0100-0000E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7" name="Picture 3811" hidden="1">
          <a:extLst>
            <a:ext uri="{FF2B5EF4-FFF2-40B4-BE49-F238E27FC236}">
              <a16:creationId xmlns:a16="http://schemas.microsoft.com/office/drawing/2014/main" id="{00000000-0008-0000-0100-0000E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8" name="Picture 3812" hidden="1">
          <a:extLst>
            <a:ext uri="{FF2B5EF4-FFF2-40B4-BE49-F238E27FC236}">
              <a16:creationId xmlns:a16="http://schemas.microsoft.com/office/drawing/2014/main" id="{00000000-0008-0000-0100-0000E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399" name="Picture 3813" hidden="1">
          <a:extLst>
            <a:ext uri="{FF2B5EF4-FFF2-40B4-BE49-F238E27FC236}">
              <a16:creationId xmlns:a16="http://schemas.microsoft.com/office/drawing/2014/main" id="{00000000-0008-0000-0100-0000E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400" name="Picture 3383" hidden="1">
          <a:extLst>
            <a:ext uri="{FF2B5EF4-FFF2-40B4-BE49-F238E27FC236}">
              <a16:creationId xmlns:a16="http://schemas.microsoft.com/office/drawing/2014/main" id="{00000000-0008-0000-0100-0000E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401" name="Picture 3388" hidden="1">
          <a:extLst>
            <a:ext uri="{FF2B5EF4-FFF2-40B4-BE49-F238E27FC236}">
              <a16:creationId xmlns:a16="http://schemas.microsoft.com/office/drawing/2014/main" id="{00000000-0008-0000-0100-0000E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402" name="Picture 3790" hidden="1">
          <a:extLst>
            <a:ext uri="{FF2B5EF4-FFF2-40B4-BE49-F238E27FC236}">
              <a16:creationId xmlns:a16="http://schemas.microsoft.com/office/drawing/2014/main" id="{00000000-0008-0000-0100-0000E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403" name="Picture 3791" hidden="1">
          <a:extLst>
            <a:ext uri="{FF2B5EF4-FFF2-40B4-BE49-F238E27FC236}">
              <a16:creationId xmlns:a16="http://schemas.microsoft.com/office/drawing/2014/main" id="{00000000-0008-0000-0100-0000E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04" name="Picture 3393" hidden="1">
          <a:extLst>
            <a:ext uri="{FF2B5EF4-FFF2-40B4-BE49-F238E27FC236}">
              <a16:creationId xmlns:a16="http://schemas.microsoft.com/office/drawing/2014/main" id="{00000000-0008-0000-0100-0000E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05" name="Picture 3398" hidden="1">
          <a:extLst>
            <a:ext uri="{FF2B5EF4-FFF2-40B4-BE49-F238E27FC236}">
              <a16:creationId xmlns:a16="http://schemas.microsoft.com/office/drawing/2014/main" id="{00000000-0008-0000-0100-0000E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06" name="Picture 3793" hidden="1">
          <a:extLst>
            <a:ext uri="{FF2B5EF4-FFF2-40B4-BE49-F238E27FC236}">
              <a16:creationId xmlns:a16="http://schemas.microsoft.com/office/drawing/2014/main" id="{00000000-0008-0000-0100-0000E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07" name="Picture 3794" hidden="1">
          <a:extLst>
            <a:ext uri="{FF2B5EF4-FFF2-40B4-BE49-F238E27FC236}">
              <a16:creationId xmlns:a16="http://schemas.microsoft.com/office/drawing/2014/main" id="{00000000-0008-0000-0100-0000E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08" name="Picture 3795" hidden="1">
          <a:extLst>
            <a:ext uri="{FF2B5EF4-FFF2-40B4-BE49-F238E27FC236}">
              <a16:creationId xmlns:a16="http://schemas.microsoft.com/office/drawing/2014/main" id="{00000000-0008-0000-0100-0000F0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09" name="Picture 3423" hidden="1">
          <a:extLst>
            <a:ext uri="{FF2B5EF4-FFF2-40B4-BE49-F238E27FC236}">
              <a16:creationId xmlns:a16="http://schemas.microsoft.com/office/drawing/2014/main" id="{00000000-0008-0000-0100-0000F1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0" name="Picture 3428" hidden="1">
          <a:extLst>
            <a:ext uri="{FF2B5EF4-FFF2-40B4-BE49-F238E27FC236}">
              <a16:creationId xmlns:a16="http://schemas.microsoft.com/office/drawing/2014/main" id="{00000000-0008-0000-0100-0000F2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1" name="Picture 3802" hidden="1">
          <a:extLst>
            <a:ext uri="{FF2B5EF4-FFF2-40B4-BE49-F238E27FC236}">
              <a16:creationId xmlns:a16="http://schemas.microsoft.com/office/drawing/2014/main" id="{00000000-0008-0000-0100-0000F3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2" name="Picture 3803" hidden="1">
          <a:extLst>
            <a:ext uri="{FF2B5EF4-FFF2-40B4-BE49-F238E27FC236}">
              <a16:creationId xmlns:a16="http://schemas.microsoft.com/office/drawing/2014/main" id="{00000000-0008-0000-0100-0000F4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3" name="Picture 3804" hidden="1">
          <a:extLst>
            <a:ext uri="{FF2B5EF4-FFF2-40B4-BE49-F238E27FC236}">
              <a16:creationId xmlns:a16="http://schemas.microsoft.com/office/drawing/2014/main" id="{00000000-0008-0000-0100-0000F5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4" name="Picture 3463" hidden="1">
          <a:extLst>
            <a:ext uri="{FF2B5EF4-FFF2-40B4-BE49-F238E27FC236}">
              <a16:creationId xmlns:a16="http://schemas.microsoft.com/office/drawing/2014/main" id="{00000000-0008-0000-0100-0000F6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5" name="Picture 3468" hidden="1">
          <a:extLst>
            <a:ext uri="{FF2B5EF4-FFF2-40B4-BE49-F238E27FC236}">
              <a16:creationId xmlns:a16="http://schemas.microsoft.com/office/drawing/2014/main" id="{00000000-0008-0000-0100-0000F7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6" name="Picture 3814" hidden="1">
          <a:extLst>
            <a:ext uri="{FF2B5EF4-FFF2-40B4-BE49-F238E27FC236}">
              <a16:creationId xmlns:a16="http://schemas.microsoft.com/office/drawing/2014/main" id="{00000000-0008-0000-0100-0000F8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7" name="Picture 3815" hidden="1">
          <a:extLst>
            <a:ext uri="{FF2B5EF4-FFF2-40B4-BE49-F238E27FC236}">
              <a16:creationId xmlns:a16="http://schemas.microsoft.com/office/drawing/2014/main" id="{00000000-0008-0000-0100-0000F9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8" name="Picture 3816" hidden="1">
          <a:extLst>
            <a:ext uri="{FF2B5EF4-FFF2-40B4-BE49-F238E27FC236}">
              <a16:creationId xmlns:a16="http://schemas.microsoft.com/office/drawing/2014/main" id="{00000000-0008-0000-0100-0000FA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19" name="Picture 3453" hidden="1">
          <a:extLst>
            <a:ext uri="{FF2B5EF4-FFF2-40B4-BE49-F238E27FC236}">
              <a16:creationId xmlns:a16="http://schemas.microsoft.com/office/drawing/2014/main" id="{00000000-0008-0000-0100-0000FB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0" name="Picture 3458" hidden="1">
          <a:extLst>
            <a:ext uri="{FF2B5EF4-FFF2-40B4-BE49-F238E27FC236}">
              <a16:creationId xmlns:a16="http://schemas.microsoft.com/office/drawing/2014/main" id="{00000000-0008-0000-0100-0000FC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1" name="Picture 3811" hidden="1">
          <a:extLst>
            <a:ext uri="{FF2B5EF4-FFF2-40B4-BE49-F238E27FC236}">
              <a16:creationId xmlns:a16="http://schemas.microsoft.com/office/drawing/2014/main" id="{00000000-0008-0000-0100-0000FD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2" name="Picture 3812" hidden="1">
          <a:extLst>
            <a:ext uri="{FF2B5EF4-FFF2-40B4-BE49-F238E27FC236}">
              <a16:creationId xmlns:a16="http://schemas.microsoft.com/office/drawing/2014/main" id="{00000000-0008-0000-0100-0000FE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3" name="Picture 3813" hidden="1">
          <a:extLst>
            <a:ext uri="{FF2B5EF4-FFF2-40B4-BE49-F238E27FC236}">
              <a16:creationId xmlns:a16="http://schemas.microsoft.com/office/drawing/2014/main" id="{00000000-0008-0000-0100-0000FF10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4" name="Picture 3453" hidden="1">
          <a:extLst>
            <a:ext uri="{FF2B5EF4-FFF2-40B4-BE49-F238E27FC236}">
              <a16:creationId xmlns:a16="http://schemas.microsoft.com/office/drawing/2014/main" id="{00000000-0008-0000-0100-00000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5" name="Picture 3458" hidden="1">
          <a:extLst>
            <a:ext uri="{FF2B5EF4-FFF2-40B4-BE49-F238E27FC236}">
              <a16:creationId xmlns:a16="http://schemas.microsoft.com/office/drawing/2014/main" id="{00000000-0008-0000-0100-00000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6" name="Picture 3811" hidden="1">
          <a:extLst>
            <a:ext uri="{FF2B5EF4-FFF2-40B4-BE49-F238E27FC236}">
              <a16:creationId xmlns:a16="http://schemas.microsoft.com/office/drawing/2014/main" id="{00000000-0008-0000-0100-00000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7" name="Picture 3812" hidden="1">
          <a:extLst>
            <a:ext uri="{FF2B5EF4-FFF2-40B4-BE49-F238E27FC236}">
              <a16:creationId xmlns:a16="http://schemas.microsoft.com/office/drawing/2014/main" id="{00000000-0008-0000-0100-00000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8" name="Picture 3813" hidden="1">
          <a:extLst>
            <a:ext uri="{FF2B5EF4-FFF2-40B4-BE49-F238E27FC236}">
              <a16:creationId xmlns:a16="http://schemas.microsoft.com/office/drawing/2014/main" id="{00000000-0008-0000-0100-00000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29" name="Picture 3453" hidden="1">
          <a:extLst>
            <a:ext uri="{FF2B5EF4-FFF2-40B4-BE49-F238E27FC236}">
              <a16:creationId xmlns:a16="http://schemas.microsoft.com/office/drawing/2014/main" id="{00000000-0008-0000-0100-00000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0" name="Picture 3458" hidden="1">
          <a:extLst>
            <a:ext uri="{FF2B5EF4-FFF2-40B4-BE49-F238E27FC236}">
              <a16:creationId xmlns:a16="http://schemas.microsoft.com/office/drawing/2014/main" id="{00000000-0008-0000-0100-00000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1" name="Picture 3811" hidden="1">
          <a:extLst>
            <a:ext uri="{FF2B5EF4-FFF2-40B4-BE49-F238E27FC236}">
              <a16:creationId xmlns:a16="http://schemas.microsoft.com/office/drawing/2014/main" id="{00000000-0008-0000-0100-00000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2" name="Picture 3812" hidden="1">
          <a:extLst>
            <a:ext uri="{FF2B5EF4-FFF2-40B4-BE49-F238E27FC236}">
              <a16:creationId xmlns:a16="http://schemas.microsoft.com/office/drawing/2014/main" id="{00000000-0008-0000-0100-00000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3" name="Picture 3813" hidden="1">
          <a:extLst>
            <a:ext uri="{FF2B5EF4-FFF2-40B4-BE49-F238E27FC236}">
              <a16:creationId xmlns:a16="http://schemas.microsoft.com/office/drawing/2014/main" id="{00000000-0008-0000-0100-00000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4" name="Picture 3453" hidden="1">
          <a:extLst>
            <a:ext uri="{FF2B5EF4-FFF2-40B4-BE49-F238E27FC236}">
              <a16:creationId xmlns:a16="http://schemas.microsoft.com/office/drawing/2014/main" id="{00000000-0008-0000-0100-00000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5" name="Picture 3458" hidden="1">
          <a:extLst>
            <a:ext uri="{FF2B5EF4-FFF2-40B4-BE49-F238E27FC236}">
              <a16:creationId xmlns:a16="http://schemas.microsoft.com/office/drawing/2014/main" id="{00000000-0008-0000-0100-00000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6" name="Picture 3811" hidden="1">
          <a:extLst>
            <a:ext uri="{FF2B5EF4-FFF2-40B4-BE49-F238E27FC236}">
              <a16:creationId xmlns:a16="http://schemas.microsoft.com/office/drawing/2014/main" id="{00000000-0008-0000-0100-00000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7" name="Picture 3812" hidden="1">
          <a:extLst>
            <a:ext uri="{FF2B5EF4-FFF2-40B4-BE49-F238E27FC236}">
              <a16:creationId xmlns:a16="http://schemas.microsoft.com/office/drawing/2014/main" id="{00000000-0008-0000-0100-00000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8" name="Picture 3813" hidden="1">
          <a:extLst>
            <a:ext uri="{FF2B5EF4-FFF2-40B4-BE49-F238E27FC236}">
              <a16:creationId xmlns:a16="http://schemas.microsoft.com/office/drawing/2014/main" id="{00000000-0008-0000-0100-00000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39" name="Picture 3453" hidden="1">
          <a:extLst>
            <a:ext uri="{FF2B5EF4-FFF2-40B4-BE49-F238E27FC236}">
              <a16:creationId xmlns:a16="http://schemas.microsoft.com/office/drawing/2014/main" id="{00000000-0008-0000-0100-00000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40" name="Picture 3458" hidden="1">
          <a:extLst>
            <a:ext uri="{FF2B5EF4-FFF2-40B4-BE49-F238E27FC236}">
              <a16:creationId xmlns:a16="http://schemas.microsoft.com/office/drawing/2014/main" id="{00000000-0008-0000-0100-00001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441" name="Picture 3811" hidden="1">
          <a:extLst>
            <a:ext uri="{FF2B5EF4-FFF2-40B4-BE49-F238E27FC236}">
              <a16:creationId xmlns:a16="http://schemas.microsoft.com/office/drawing/2014/main" id="{00000000-0008-0000-0100-00001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42" name="Picture 3393" hidden="1">
          <a:extLst>
            <a:ext uri="{FF2B5EF4-FFF2-40B4-BE49-F238E27FC236}">
              <a16:creationId xmlns:a16="http://schemas.microsoft.com/office/drawing/2014/main" id="{00000000-0008-0000-0100-00001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43" name="Picture 3398" hidden="1">
          <a:extLst>
            <a:ext uri="{FF2B5EF4-FFF2-40B4-BE49-F238E27FC236}">
              <a16:creationId xmlns:a16="http://schemas.microsoft.com/office/drawing/2014/main" id="{00000000-0008-0000-0100-00001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44" name="Picture 3793" hidden="1">
          <a:extLst>
            <a:ext uri="{FF2B5EF4-FFF2-40B4-BE49-F238E27FC236}">
              <a16:creationId xmlns:a16="http://schemas.microsoft.com/office/drawing/2014/main" id="{00000000-0008-0000-0100-00001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45" name="Picture 3794" hidden="1">
          <a:extLst>
            <a:ext uri="{FF2B5EF4-FFF2-40B4-BE49-F238E27FC236}">
              <a16:creationId xmlns:a16="http://schemas.microsoft.com/office/drawing/2014/main" id="{00000000-0008-0000-0100-00001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46" name="Picture 3795" hidden="1">
          <a:extLst>
            <a:ext uri="{FF2B5EF4-FFF2-40B4-BE49-F238E27FC236}">
              <a16:creationId xmlns:a16="http://schemas.microsoft.com/office/drawing/2014/main" id="{00000000-0008-0000-0100-00001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47" name="Picture 3423" hidden="1">
          <a:extLst>
            <a:ext uri="{FF2B5EF4-FFF2-40B4-BE49-F238E27FC236}">
              <a16:creationId xmlns:a16="http://schemas.microsoft.com/office/drawing/2014/main" id="{00000000-0008-0000-0100-00001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48" name="Picture 3428" hidden="1">
          <a:extLst>
            <a:ext uri="{FF2B5EF4-FFF2-40B4-BE49-F238E27FC236}">
              <a16:creationId xmlns:a16="http://schemas.microsoft.com/office/drawing/2014/main" id="{00000000-0008-0000-0100-00001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49" name="Picture 3802" hidden="1">
          <a:extLst>
            <a:ext uri="{FF2B5EF4-FFF2-40B4-BE49-F238E27FC236}">
              <a16:creationId xmlns:a16="http://schemas.microsoft.com/office/drawing/2014/main" id="{00000000-0008-0000-0100-00001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0" name="Picture 3803" hidden="1">
          <a:extLst>
            <a:ext uri="{FF2B5EF4-FFF2-40B4-BE49-F238E27FC236}">
              <a16:creationId xmlns:a16="http://schemas.microsoft.com/office/drawing/2014/main" id="{00000000-0008-0000-0100-00001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1" name="Picture 3804" hidden="1">
          <a:extLst>
            <a:ext uri="{FF2B5EF4-FFF2-40B4-BE49-F238E27FC236}">
              <a16:creationId xmlns:a16="http://schemas.microsoft.com/office/drawing/2014/main" id="{00000000-0008-0000-0100-00001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2" name="Picture 3463" hidden="1">
          <a:extLst>
            <a:ext uri="{FF2B5EF4-FFF2-40B4-BE49-F238E27FC236}">
              <a16:creationId xmlns:a16="http://schemas.microsoft.com/office/drawing/2014/main" id="{00000000-0008-0000-0100-00001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3" name="Picture 3468" hidden="1">
          <a:extLst>
            <a:ext uri="{FF2B5EF4-FFF2-40B4-BE49-F238E27FC236}">
              <a16:creationId xmlns:a16="http://schemas.microsoft.com/office/drawing/2014/main" id="{00000000-0008-0000-0100-00001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4" name="Picture 3814" hidden="1">
          <a:extLst>
            <a:ext uri="{FF2B5EF4-FFF2-40B4-BE49-F238E27FC236}">
              <a16:creationId xmlns:a16="http://schemas.microsoft.com/office/drawing/2014/main" id="{00000000-0008-0000-0100-00001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5" name="Picture 3815" hidden="1">
          <a:extLst>
            <a:ext uri="{FF2B5EF4-FFF2-40B4-BE49-F238E27FC236}">
              <a16:creationId xmlns:a16="http://schemas.microsoft.com/office/drawing/2014/main" id="{00000000-0008-0000-0100-00001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6" name="Picture 3816" hidden="1">
          <a:extLst>
            <a:ext uri="{FF2B5EF4-FFF2-40B4-BE49-F238E27FC236}">
              <a16:creationId xmlns:a16="http://schemas.microsoft.com/office/drawing/2014/main" id="{00000000-0008-0000-0100-00002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7" name="Picture 3453" hidden="1">
          <a:extLst>
            <a:ext uri="{FF2B5EF4-FFF2-40B4-BE49-F238E27FC236}">
              <a16:creationId xmlns:a16="http://schemas.microsoft.com/office/drawing/2014/main" id="{00000000-0008-0000-0100-00002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8" name="Picture 3458" hidden="1">
          <a:extLst>
            <a:ext uri="{FF2B5EF4-FFF2-40B4-BE49-F238E27FC236}">
              <a16:creationId xmlns:a16="http://schemas.microsoft.com/office/drawing/2014/main" id="{00000000-0008-0000-0100-00002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59" name="Picture 3811" hidden="1">
          <a:extLst>
            <a:ext uri="{FF2B5EF4-FFF2-40B4-BE49-F238E27FC236}">
              <a16:creationId xmlns:a16="http://schemas.microsoft.com/office/drawing/2014/main" id="{00000000-0008-0000-0100-00002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0" name="Picture 3812" hidden="1">
          <a:extLst>
            <a:ext uri="{FF2B5EF4-FFF2-40B4-BE49-F238E27FC236}">
              <a16:creationId xmlns:a16="http://schemas.microsoft.com/office/drawing/2014/main" id="{00000000-0008-0000-0100-00002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1" name="Picture 3813" hidden="1">
          <a:extLst>
            <a:ext uri="{FF2B5EF4-FFF2-40B4-BE49-F238E27FC236}">
              <a16:creationId xmlns:a16="http://schemas.microsoft.com/office/drawing/2014/main" id="{00000000-0008-0000-0100-00002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2" name="Picture 3453" hidden="1">
          <a:extLst>
            <a:ext uri="{FF2B5EF4-FFF2-40B4-BE49-F238E27FC236}">
              <a16:creationId xmlns:a16="http://schemas.microsoft.com/office/drawing/2014/main" id="{00000000-0008-0000-0100-00002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3" name="Picture 3458" hidden="1">
          <a:extLst>
            <a:ext uri="{FF2B5EF4-FFF2-40B4-BE49-F238E27FC236}">
              <a16:creationId xmlns:a16="http://schemas.microsoft.com/office/drawing/2014/main" id="{00000000-0008-0000-0100-00002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4" name="Picture 3393" hidden="1">
          <a:extLst>
            <a:ext uri="{FF2B5EF4-FFF2-40B4-BE49-F238E27FC236}">
              <a16:creationId xmlns:a16="http://schemas.microsoft.com/office/drawing/2014/main" id="{00000000-0008-0000-0100-00002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5" name="Picture 3398" hidden="1">
          <a:extLst>
            <a:ext uri="{FF2B5EF4-FFF2-40B4-BE49-F238E27FC236}">
              <a16:creationId xmlns:a16="http://schemas.microsoft.com/office/drawing/2014/main" id="{00000000-0008-0000-0100-00002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6" name="Picture 3793" hidden="1">
          <a:extLst>
            <a:ext uri="{FF2B5EF4-FFF2-40B4-BE49-F238E27FC236}">
              <a16:creationId xmlns:a16="http://schemas.microsoft.com/office/drawing/2014/main" id="{00000000-0008-0000-0100-00002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7" name="Picture 3794" hidden="1">
          <a:extLst>
            <a:ext uri="{FF2B5EF4-FFF2-40B4-BE49-F238E27FC236}">
              <a16:creationId xmlns:a16="http://schemas.microsoft.com/office/drawing/2014/main" id="{00000000-0008-0000-0100-00002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8" name="Picture 3795" hidden="1">
          <a:extLst>
            <a:ext uri="{FF2B5EF4-FFF2-40B4-BE49-F238E27FC236}">
              <a16:creationId xmlns:a16="http://schemas.microsoft.com/office/drawing/2014/main" id="{00000000-0008-0000-0100-00002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69" name="Picture 3423" hidden="1">
          <a:extLst>
            <a:ext uri="{FF2B5EF4-FFF2-40B4-BE49-F238E27FC236}">
              <a16:creationId xmlns:a16="http://schemas.microsoft.com/office/drawing/2014/main" id="{00000000-0008-0000-0100-00002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0" name="Picture 3428" hidden="1">
          <a:extLst>
            <a:ext uri="{FF2B5EF4-FFF2-40B4-BE49-F238E27FC236}">
              <a16:creationId xmlns:a16="http://schemas.microsoft.com/office/drawing/2014/main" id="{00000000-0008-0000-0100-00002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1" name="Picture 3802" hidden="1">
          <a:extLst>
            <a:ext uri="{FF2B5EF4-FFF2-40B4-BE49-F238E27FC236}">
              <a16:creationId xmlns:a16="http://schemas.microsoft.com/office/drawing/2014/main" id="{00000000-0008-0000-0100-00002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2" name="Picture 3803" hidden="1">
          <a:extLst>
            <a:ext uri="{FF2B5EF4-FFF2-40B4-BE49-F238E27FC236}">
              <a16:creationId xmlns:a16="http://schemas.microsoft.com/office/drawing/2014/main" id="{00000000-0008-0000-0100-00003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3" name="Picture 3804" hidden="1">
          <a:extLst>
            <a:ext uri="{FF2B5EF4-FFF2-40B4-BE49-F238E27FC236}">
              <a16:creationId xmlns:a16="http://schemas.microsoft.com/office/drawing/2014/main" id="{00000000-0008-0000-0100-00003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4" name="Picture 3463" hidden="1">
          <a:extLst>
            <a:ext uri="{FF2B5EF4-FFF2-40B4-BE49-F238E27FC236}">
              <a16:creationId xmlns:a16="http://schemas.microsoft.com/office/drawing/2014/main" id="{00000000-0008-0000-0100-00003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5" name="Picture 3468" hidden="1">
          <a:extLst>
            <a:ext uri="{FF2B5EF4-FFF2-40B4-BE49-F238E27FC236}">
              <a16:creationId xmlns:a16="http://schemas.microsoft.com/office/drawing/2014/main" id="{00000000-0008-0000-0100-00003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6" name="Picture 3814" hidden="1">
          <a:extLst>
            <a:ext uri="{FF2B5EF4-FFF2-40B4-BE49-F238E27FC236}">
              <a16:creationId xmlns:a16="http://schemas.microsoft.com/office/drawing/2014/main" id="{00000000-0008-0000-0100-00003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7" name="Picture 3815" hidden="1">
          <a:extLst>
            <a:ext uri="{FF2B5EF4-FFF2-40B4-BE49-F238E27FC236}">
              <a16:creationId xmlns:a16="http://schemas.microsoft.com/office/drawing/2014/main" id="{00000000-0008-0000-0100-00003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8" name="Picture 3816" hidden="1">
          <a:extLst>
            <a:ext uri="{FF2B5EF4-FFF2-40B4-BE49-F238E27FC236}">
              <a16:creationId xmlns:a16="http://schemas.microsoft.com/office/drawing/2014/main" id="{00000000-0008-0000-0100-00003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79" name="Picture 3453" hidden="1">
          <a:extLst>
            <a:ext uri="{FF2B5EF4-FFF2-40B4-BE49-F238E27FC236}">
              <a16:creationId xmlns:a16="http://schemas.microsoft.com/office/drawing/2014/main" id="{00000000-0008-0000-0100-00003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0" name="Picture 3458" hidden="1">
          <a:extLst>
            <a:ext uri="{FF2B5EF4-FFF2-40B4-BE49-F238E27FC236}">
              <a16:creationId xmlns:a16="http://schemas.microsoft.com/office/drawing/2014/main" id="{00000000-0008-0000-0100-00003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1" name="Picture 3811" hidden="1">
          <a:extLst>
            <a:ext uri="{FF2B5EF4-FFF2-40B4-BE49-F238E27FC236}">
              <a16:creationId xmlns:a16="http://schemas.microsoft.com/office/drawing/2014/main" id="{00000000-0008-0000-0100-00003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2" name="Picture 3812" hidden="1">
          <a:extLst>
            <a:ext uri="{FF2B5EF4-FFF2-40B4-BE49-F238E27FC236}">
              <a16:creationId xmlns:a16="http://schemas.microsoft.com/office/drawing/2014/main" id="{00000000-0008-0000-0100-00003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3" name="Picture 3813" hidden="1">
          <a:extLst>
            <a:ext uri="{FF2B5EF4-FFF2-40B4-BE49-F238E27FC236}">
              <a16:creationId xmlns:a16="http://schemas.microsoft.com/office/drawing/2014/main" id="{00000000-0008-0000-0100-00003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4" name="Picture 3453" hidden="1">
          <a:extLst>
            <a:ext uri="{FF2B5EF4-FFF2-40B4-BE49-F238E27FC236}">
              <a16:creationId xmlns:a16="http://schemas.microsoft.com/office/drawing/2014/main" id="{00000000-0008-0000-0100-00003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5" name="Picture 3458" hidden="1">
          <a:extLst>
            <a:ext uri="{FF2B5EF4-FFF2-40B4-BE49-F238E27FC236}">
              <a16:creationId xmlns:a16="http://schemas.microsoft.com/office/drawing/2014/main" id="{00000000-0008-0000-0100-00003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6" name="Picture 3811" hidden="1">
          <a:extLst>
            <a:ext uri="{FF2B5EF4-FFF2-40B4-BE49-F238E27FC236}">
              <a16:creationId xmlns:a16="http://schemas.microsoft.com/office/drawing/2014/main" id="{00000000-0008-0000-0100-00003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7" name="Picture 3812" hidden="1">
          <a:extLst>
            <a:ext uri="{FF2B5EF4-FFF2-40B4-BE49-F238E27FC236}">
              <a16:creationId xmlns:a16="http://schemas.microsoft.com/office/drawing/2014/main" id="{00000000-0008-0000-0100-00003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8" name="Picture 3813" hidden="1">
          <a:extLst>
            <a:ext uri="{FF2B5EF4-FFF2-40B4-BE49-F238E27FC236}">
              <a16:creationId xmlns:a16="http://schemas.microsoft.com/office/drawing/2014/main" id="{00000000-0008-0000-0100-00004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89" name="Picture 3453" hidden="1">
          <a:extLst>
            <a:ext uri="{FF2B5EF4-FFF2-40B4-BE49-F238E27FC236}">
              <a16:creationId xmlns:a16="http://schemas.microsoft.com/office/drawing/2014/main" id="{00000000-0008-0000-0100-00004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0" name="Picture 3458" hidden="1">
          <a:extLst>
            <a:ext uri="{FF2B5EF4-FFF2-40B4-BE49-F238E27FC236}">
              <a16:creationId xmlns:a16="http://schemas.microsoft.com/office/drawing/2014/main" id="{00000000-0008-0000-0100-00004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1" name="Picture 3811" hidden="1">
          <a:extLst>
            <a:ext uri="{FF2B5EF4-FFF2-40B4-BE49-F238E27FC236}">
              <a16:creationId xmlns:a16="http://schemas.microsoft.com/office/drawing/2014/main" id="{00000000-0008-0000-0100-00004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2" name="Picture 3812" hidden="1">
          <a:extLst>
            <a:ext uri="{FF2B5EF4-FFF2-40B4-BE49-F238E27FC236}">
              <a16:creationId xmlns:a16="http://schemas.microsoft.com/office/drawing/2014/main" id="{00000000-0008-0000-0100-00004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3" name="Picture 3813" hidden="1">
          <a:extLst>
            <a:ext uri="{FF2B5EF4-FFF2-40B4-BE49-F238E27FC236}">
              <a16:creationId xmlns:a16="http://schemas.microsoft.com/office/drawing/2014/main" id="{00000000-0008-0000-0100-00004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4" name="Picture 3453" hidden="1">
          <a:extLst>
            <a:ext uri="{FF2B5EF4-FFF2-40B4-BE49-F238E27FC236}">
              <a16:creationId xmlns:a16="http://schemas.microsoft.com/office/drawing/2014/main" id="{00000000-0008-0000-0100-00004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5" name="Picture 3458" hidden="1">
          <a:extLst>
            <a:ext uri="{FF2B5EF4-FFF2-40B4-BE49-F238E27FC236}">
              <a16:creationId xmlns:a16="http://schemas.microsoft.com/office/drawing/2014/main" id="{00000000-0008-0000-0100-00004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6" name="Picture 3811" hidden="1">
          <a:extLst>
            <a:ext uri="{FF2B5EF4-FFF2-40B4-BE49-F238E27FC236}">
              <a16:creationId xmlns:a16="http://schemas.microsoft.com/office/drawing/2014/main" id="{00000000-0008-0000-0100-00004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7" name="Picture 3812" hidden="1">
          <a:extLst>
            <a:ext uri="{FF2B5EF4-FFF2-40B4-BE49-F238E27FC236}">
              <a16:creationId xmlns:a16="http://schemas.microsoft.com/office/drawing/2014/main" id="{00000000-0008-0000-0100-00004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8" name="Picture 3813" hidden="1">
          <a:extLst>
            <a:ext uri="{FF2B5EF4-FFF2-40B4-BE49-F238E27FC236}">
              <a16:creationId xmlns:a16="http://schemas.microsoft.com/office/drawing/2014/main" id="{00000000-0008-0000-0100-00004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499" name="Picture 3453" hidden="1">
          <a:extLst>
            <a:ext uri="{FF2B5EF4-FFF2-40B4-BE49-F238E27FC236}">
              <a16:creationId xmlns:a16="http://schemas.microsoft.com/office/drawing/2014/main" id="{00000000-0008-0000-0100-00004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0" name="Picture 3458" hidden="1">
          <a:extLst>
            <a:ext uri="{FF2B5EF4-FFF2-40B4-BE49-F238E27FC236}">
              <a16:creationId xmlns:a16="http://schemas.microsoft.com/office/drawing/2014/main" id="{00000000-0008-0000-0100-00004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1" name="Picture 3811" hidden="1">
          <a:extLst>
            <a:ext uri="{FF2B5EF4-FFF2-40B4-BE49-F238E27FC236}">
              <a16:creationId xmlns:a16="http://schemas.microsoft.com/office/drawing/2014/main" id="{00000000-0008-0000-0100-00004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2" name="Picture 3812" hidden="1">
          <a:extLst>
            <a:ext uri="{FF2B5EF4-FFF2-40B4-BE49-F238E27FC236}">
              <a16:creationId xmlns:a16="http://schemas.microsoft.com/office/drawing/2014/main" id="{00000000-0008-0000-0100-00004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3" name="Picture 3813" hidden="1">
          <a:extLst>
            <a:ext uri="{FF2B5EF4-FFF2-40B4-BE49-F238E27FC236}">
              <a16:creationId xmlns:a16="http://schemas.microsoft.com/office/drawing/2014/main" id="{00000000-0008-0000-0100-00004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4" name="Picture 3383" hidden="1">
          <a:extLst>
            <a:ext uri="{FF2B5EF4-FFF2-40B4-BE49-F238E27FC236}">
              <a16:creationId xmlns:a16="http://schemas.microsoft.com/office/drawing/2014/main" id="{00000000-0008-0000-0100-00005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5" name="Picture 3388" hidden="1">
          <a:extLst>
            <a:ext uri="{FF2B5EF4-FFF2-40B4-BE49-F238E27FC236}">
              <a16:creationId xmlns:a16="http://schemas.microsoft.com/office/drawing/2014/main" id="{00000000-0008-0000-0100-00005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6" name="Picture 3790" hidden="1">
          <a:extLst>
            <a:ext uri="{FF2B5EF4-FFF2-40B4-BE49-F238E27FC236}">
              <a16:creationId xmlns:a16="http://schemas.microsoft.com/office/drawing/2014/main" id="{00000000-0008-0000-0100-00005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7" name="Picture 3791" hidden="1">
          <a:extLst>
            <a:ext uri="{FF2B5EF4-FFF2-40B4-BE49-F238E27FC236}">
              <a16:creationId xmlns:a16="http://schemas.microsoft.com/office/drawing/2014/main" id="{00000000-0008-0000-0100-00005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8" name="Picture 3393" hidden="1">
          <a:extLst>
            <a:ext uri="{FF2B5EF4-FFF2-40B4-BE49-F238E27FC236}">
              <a16:creationId xmlns:a16="http://schemas.microsoft.com/office/drawing/2014/main" id="{00000000-0008-0000-0100-00005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09" name="Picture 3398" hidden="1">
          <a:extLst>
            <a:ext uri="{FF2B5EF4-FFF2-40B4-BE49-F238E27FC236}">
              <a16:creationId xmlns:a16="http://schemas.microsoft.com/office/drawing/2014/main" id="{00000000-0008-0000-0100-00005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10" name="Picture 3793" hidden="1">
          <a:extLst>
            <a:ext uri="{FF2B5EF4-FFF2-40B4-BE49-F238E27FC236}">
              <a16:creationId xmlns:a16="http://schemas.microsoft.com/office/drawing/2014/main" id="{00000000-0008-0000-0100-00005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11" name="Picture 3794" hidden="1">
          <a:extLst>
            <a:ext uri="{FF2B5EF4-FFF2-40B4-BE49-F238E27FC236}">
              <a16:creationId xmlns:a16="http://schemas.microsoft.com/office/drawing/2014/main" id="{00000000-0008-0000-0100-00005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12" name="Picture 3795" hidden="1">
          <a:extLst>
            <a:ext uri="{FF2B5EF4-FFF2-40B4-BE49-F238E27FC236}">
              <a16:creationId xmlns:a16="http://schemas.microsoft.com/office/drawing/2014/main" id="{00000000-0008-0000-0100-00005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13" name="Picture 3423" hidden="1">
          <a:extLst>
            <a:ext uri="{FF2B5EF4-FFF2-40B4-BE49-F238E27FC236}">
              <a16:creationId xmlns:a16="http://schemas.microsoft.com/office/drawing/2014/main" id="{00000000-0008-0000-0100-00005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14" name="Picture 3428" hidden="1">
          <a:extLst>
            <a:ext uri="{FF2B5EF4-FFF2-40B4-BE49-F238E27FC236}">
              <a16:creationId xmlns:a16="http://schemas.microsoft.com/office/drawing/2014/main" id="{00000000-0008-0000-0100-00005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15" name="Picture 3802" hidden="1">
          <a:extLst>
            <a:ext uri="{FF2B5EF4-FFF2-40B4-BE49-F238E27FC236}">
              <a16:creationId xmlns:a16="http://schemas.microsoft.com/office/drawing/2014/main" id="{00000000-0008-0000-0100-00005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16" name="Picture 3803" hidden="1">
          <a:extLst>
            <a:ext uri="{FF2B5EF4-FFF2-40B4-BE49-F238E27FC236}">
              <a16:creationId xmlns:a16="http://schemas.microsoft.com/office/drawing/2014/main" id="{00000000-0008-0000-0100-00005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17" name="Picture 3804" hidden="1">
          <a:extLst>
            <a:ext uri="{FF2B5EF4-FFF2-40B4-BE49-F238E27FC236}">
              <a16:creationId xmlns:a16="http://schemas.microsoft.com/office/drawing/2014/main" id="{00000000-0008-0000-0100-00005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18" name="Picture 3393" hidden="1">
          <a:extLst>
            <a:ext uri="{FF2B5EF4-FFF2-40B4-BE49-F238E27FC236}">
              <a16:creationId xmlns:a16="http://schemas.microsoft.com/office/drawing/2014/main" id="{00000000-0008-0000-0100-00005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19" name="Picture 3398" hidden="1">
          <a:extLst>
            <a:ext uri="{FF2B5EF4-FFF2-40B4-BE49-F238E27FC236}">
              <a16:creationId xmlns:a16="http://schemas.microsoft.com/office/drawing/2014/main" id="{00000000-0008-0000-0100-00005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0" name="Picture 3793" hidden="1">
          <a:extLst>
            <a:ext uri="{FF2B5EF4-FFF2-40B4-BE49-F238E27FC236}">
              <a16:creationId xmlns:a16="http://schemas.microsoft.com/office/drawing/2014/main" id="{00000000-0008-0000-0100-00006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1" name="Picture 3794" hidden="1">
          <a:extLst>
            <a:ext uri="{FF2B5EF4-FFF2-40B4-BE49-F238E27FC236}">
              <a16:creationId xmlns:a16="http://schemas.microsoft.com/office/drawing/2014/main" id="{00000000-0008-0000-0100-00006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2" name="Picture 3795" hidden="1">
          <a:extLst>
            <a:ext uri="{FF2B5EF4-FFF2-40B4-BE49-F238E27FC236}">
              <a16:creationId xmlns:a16="http://schemas.microsoft.com/office/drawing/2014/main" id="{00000000-0008-0000-0100-00006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3" name="Picture 3423" hidden="1">
          <a:extLst>
            <a:ext uri="{FF2B5EF4-FFF2-40B4-BE49-F238E27FC236}">
              <a16:creationId xmlns:a16="http://schemas.microsoft.com/office/drawing/2014/main" id="{00000000-0008-0000-0100-00006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4" name="Picture 3428" hidden="1">
          <a:extLst>
            <a:ext uri="{FF2B5EF4-FFF2-40B4-BE49-F238E27FC236}">
              <a16:creationId xmlns:a16="http://schemas.microsoft.com/office/drawing/2014/main" id="{00000000-0008-0000-0100-00006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5" name="Picture 3802" hidden="1">
          <a:extLst>
            <a:ext uri="{FF2B5EF4-FFF2-40B4-BE49-F238E27FC236}">
              <a16:creationId xmlns:a16="http://schemas.microsoft.com/office/drawing/2014/main" id="{00000000-0008-0000-0100-00006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6" name="Picture 3803" hidden="1">
          <a:extLst>
            <a:ext uri="{FF2B5EF4-FFF2-40B4-BE49-F238E27FC236}">
              <a16:creationId xmlns:a16="http://schemas.microsoft.com/office/drawing/2014/main" id="{00000000-0008-0000-0100-00006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7" name="Picture 3804" hidden="1">
          <a:extLst>
            <a:ext uri="{FF2B5EF4-FFF2-40B4-BE49-F238E27FC236}">
              <a16:creationId xmlns:a16="http://schemas.microsoft.com/office/drawing/2014/main" id="{00000000-0008-0000-0100-00006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8" name="Picture 3463" hidden="1">
          <a:extLst>
            <a:ext uri="{FF2B5EF4-FFF2-40B4-BE49-F238E27FC236}">
              <a16:creationId xmlns:a16="http://schemas.microsoft.com/office/drawing/2014/main" id="{00000000-0008-0000-0100-00006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29" name="Picture 3468" hidden="1">
          <a:extLst>
            <a:ext uri="{FF2B5EF4-FFF2-40B4-BE49-F238E27FC236}">
              <a16:creationId xmlns:a16="http://schemas.microsoft.com/office/drawing/2014/main" id="{00000000-0008-0000-0100-00006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0" name="Picture 3814" hidden="1">
          <a:extLst>
            <a:ext uri="{FF2B5EF4-FFF2-40B4-BE49-F238E27FC236}">
              <a16:creationId xmlns:a16="http://schemas.microsoft.com/office/drawing/2014/main" id="{00000000-0008-0000-0100-00006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1" name="Picture 3815" hidden="1">
          <a:extLst>
            <a:ext uri="{FF2B5EF4-FFF2-40B4-BE49-F238E27FC236}">
              <a16:creationId xmlns:a16="http://schemas.microsoft.com/office/drawing/2014/main" id="{00000000-0008-0000-0100-00006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2" name="Picture 3816" hidden="1">
          <a:extLst>
            <a:ext uri="{FF2B5EF4-FFF2-40B4-BE49-F238E27FC236}">
              <a16:creationId xmlns:a16="http://schemas.microsoft.com/office/drawing/2014/main" id="{00000000-0008-0000-0100-00006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3" name="Picture 3453" hidden="1">
          <a:extLst>
            <a:ext uri="{FF2B5EF4-FFF2-40B4-BE49-F238E27FC236}">
              <a16:creationId xmlns:a16="http://schemas.microsoft.com/office/drawing/2014/main" id="{00000000-0008-0000-0100-00006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4" name="Picture 3458" hidden="1">
          <a:extLst>
            <a:ext uri="{FF2B5EF4-FFF2-40B4-BE49-F238E27FC236}">
              <a16:creationId xmlns:a16="http://schemas.microsoft.com/office/drawing/2014/main" id="{00000000-0008-0000-0100-00006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5" name="Picture 3811" hidden="1">
          <a:extLst>
            <a:ext uri="{FF2B5EF4-FFF2-40B4-BE49-F238E27FC236}">
              <a16:creationId xmlns:a16="http://schemas.microsoft.com/office/drawing/2014/main" id="{00000000-0008-0000-0100-00006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6" name="Picture 3812" hidden="1">
          <a:extLst>
            <a:ext uri="{FF2B5EF4-FFF2-40B4-BE49-F238E27FC236}">
              <a16:creationId xmlns:a16="http://schemas.microsoft.com/office/drawing/2014/main" id="{00000000-0008-0000-0100-00007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7" name="Picture 3813" hidden="1">
          <a:extLst>
            <a:ext uri="{FF2B5EF4-FFF2-40B4-BE49-F238E27FC236}">
              <a16:creationId xmlns:a16="http://schemas.microsoft.com/office/drawing/2014/main" id="{00000000-0008-0000-0100-00007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8" name="Picture 3453" hidden="1">
          <a:extLst>
            <a:ext uri="{FF2B5EF4-FFF2-40B4-BE49-F238E27FC236}">
              <a16:creationId xmlns:a16="http://schemas.microsoft.com/office/drawing/2014/main" id="{00000000-0008-0000-0100-00007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39" name="Picture 3458" hidden="1">
          <a:extLst>
            <a:ext uri="{FF2B5EF4-FFF2-40B4-BE49-F238E27FC236}">
              <a16:creationId xmlns:a16="http://schemas.microsoft.com/office/drawing/2014/main" id="{00000000-0008-0000-0100-00007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0" name="Picture 3811" hidden="1">
          <a:extLst>
            <a:ext uri="{FF2B5EF4-FFF2-40B4-BE49-F238E27FC236}">
              <a16:creationId xmlns:a16="http://schemas.microsoft.com/office/drawing/2014/main" id="{00000000-0008-0000-0100-00007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1" name="Picture 3812" hidden="1">
          <a:extLst>
            <a:ext uri="{FF2B5EF4-FFF2-40B4-BE49-F238E27FC236}">
              <a16:creationId xmlns:a16="http://schemas.microsoft.com/office/drawing/2014/main" id="{00000000-0008-0000-0100-00007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2" name="Picture 3813" hidden="1">
          <a:extLst>
            <a:ext uri="{FF2B5EF4-FFF2-40B4-BE49-F238E27FC236}">
              <a16:creationId xmlns:a16="http://schemas.microsoft.com/office/drawing/2014/main" id="{00000000-0008-0000-0100-00007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3" name="Picture 3458" hidden="1">
          <a:extLst>
            <a:ext uri="{FF2B5EF4-FFF2-40B4-BE49-F238E27FC236}">
              <a16:creationId xmlns:a16="http://schemas.microsoft.com/office/drawing/2014/main" id="{00000000-0008-0000-0100-00007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4" name="Picture 3811" hidden="1">
          <a:extLst>
            <a:ext uri="{FF2B5EF4-FFF2-40B4-BE49-F238E27FC236}">
              <a16:creationId xmlns:a16="http://schemas.microsoft.com/office/drawing/2014/main" id="{00000000-0008-0000-0100-00007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5" name="Picture 3812" hidden="1">
          <a:extLst>
            <a:ext uri="{FF2B5EF4-FFF2-40B4-BE49-F238E27FC236}">
              <a16:creationId xmlns:a16="http://schemas.microsoft.com/office/drawing/2014/main" id="{00000000-0008-0000-0100-00007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6" name="Picture 3813" hidden="1">
          <a:extLst>
            <a:ext uri="{FF2B5EF4-FFF2-40B4-BE49-F238E27FC236}">
              <a16:creationId xmlns:a16="http://schemas.microsoft.com/office/drawing/2014/main" id="{00000000-0008-0000-0100-00007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7" name="Picture 3453" hidden="1">
          <a:extLst>
            <a:ext uri="{FF2B5EF4-FFF2-40B4-BE49-F238E27FC236}">
              <a16:creationId xmlns:a16="http://schemas.microsoft.com/office/drawing/2014/main" id="{00000000-0008-0000-0100-00007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8" name="Picture 3458" hidden="1">
          <a:extLst>
            <a:ext uri="{FF2B5EF4-FFF2-40B4-BE49-F238E27FC236}">
              <a16:creationId xmlns:a16="http://schemas.microsoft.com/office/drawing/2014/main" id="{00000000-0008-0000-0100-00007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49" name="Picture 3811" hidden="1">
          <a:extLst>
            <a:ext uri="{FF2B5EF4-FFF2-40B4-BE49-F238E27FC236}">
              <a16:creationId xmlns:a16="http://schemas.microsoft.com/office/drawing/2014/main" id="{00000000-0008-0000-0100-00007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50" name="Picture 3812" hidden="1">
          <a:extLst>
            <a:ext uri="{FF2B5EF4-FFF2-40B4-BE49-F238E27FC236}">
              <a16:creationId xmlns:a16="http://schemas.microsoft.com/office/drawing/2014/main" id="{00000000-0008-0000-0100-00007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51" name="Picture 3813" hidden="1">
          <a:extLst>
            <a:ext uri="{FF2B5EF4-FFF2-40B4-BE49-F238E27FC236}">
              <a16:creationId xmlns:a16="http://schemas.microsoft.com/office/drawing/2014/main" id="{00000000-0008-0000-0100-00007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52" name="Picture 3453" hidden="1">
          <a:extLst>
            <a:ext uri="{FF2B5EF4-FFF2-40B4-BE49-F238E27FC236}">
              <a16:creationId xmlns:a16="http://schemas.microsoft.com/office/drawing/2014/main" id="{00000000-0008-0000-0100-00008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53" name="Picture 3458" hidden="1">
          <a:extLst>
            <a:ext uri="{FF2B5EF4-FFF2-40B4-BE49-F238E27FC236}">
              <a16:creationId xmlns:a16="http://schemas.microsoft.com/office/drawing/2014/main" id="{00000000-0008-0000-0100-00008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54" name="Picture 3811" hidden="1">
          <a:extLst>
            <a:ext uri="{FF2B5EF4-FFF2-40B4-BE49-F238E27FC236}">
              <a16:creationId xmlns:a16="http://schemas.microsoft.com/office/drawing/2014/main" id="{00000000-0008-0000-0100-00008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55" name="Picture 3812" hidden="1">
          <a:extLst>
            <a:ext uri="{FF2B5EF4-FFF2-40B4-BE49-F238E27FC236}">
              <a16:creationId xmlns:a16="http://schemas.microsoft.com/office/drawing/2014/main" id="{00000000-0008-0000-0100-00008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56" name="Picture 3813" hidden="1">
          <a:extLst>
            <a:ext uri="{FF2B5EF4-FFF2-40B4-BE49-F238E27FC236}">
              <a16:creationId xmlns:a16="http://schemas.microsoft.com/office/drawing/2014/main" id="{00000000-0008-0000-0100-00008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57" name="Picture 3393" hidden="1">
          <a:extLst>
            <a:ext uri="{FF2B5EF4-FFF2-40B4-BE49-F238E27FC236}">
              <a16:creationId xmlns:a16="http://schemas.microsoft.com/office/drawing/2014/main" id="{00000000-0008-0000-0100-00008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58" name="Picture 3398" hidden="1">
          <a:extLst>
            <a:ext uri="{FF2B5EF4-FFF2-40B4-BE49-F238E27FC236}">
              <a16:creationId xmlns:a16="http://schemas.microsoft.com/office/drawing/2014/main" id="{00000000-0008-0000-0100-00008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59" name="Picture 3793" hidden="1">
          <a:extLst>
            <a:ext uri="{FF2B5EF4-FFF2-40B4-BE49-F238E27FC236}">
              <a16:creationId xmlns:a16="http://schemas.microsoft.com/office/drawing/2014/main" id="{00000000-0008-0000-0100-00008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0" name="Picture 3794" hidden="1">
          <a:extLst>
            <a:ext uri="{FF2B5EF4-FFF2-40B4-BE49-F238E27FC236}">
              <a16:creationId xmlns:a16="http://schemas.microsoft.com/office/drawing/2014/main" id="{00000000-0008-0000-0100-00008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1" name="Picture 3795" hidden="1">
          <a:extLst>
            <a:ext uri="{FF2B5EF4-FFF2-40B4-BE49-F238E27FC236}">
              <a16:creationId xmlns:a16="http://schemas.microsoft.com/office/drawing/2014/main" id="{00000000-0008-0000-0100-00008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2" name="Picture 3423" hidden="1">
          <a:extLst>
            <a:ext uri="{FF2B5EF4-FFF2-40B4-BE49-F238E27FC236}">
              <a16:creationId xmlns:a16="http://schemas.microsoft.com/office/drawing/2014/main" id="{00000000-0008-0000-0100-00008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3" name="Picture 3428" hidden="1">
          <a:extLst>
            <a:ext uri="{FF2B5EF4-FFF2-40B4-BE49-F238E27FC236}">
              <a16:creationId xmlns:a16="http://schemas.microsoft.com/office/drawing/2014/main" id="{00000000-0008-0000-0100-00008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4" name="Picture 3802" hidden="1">
          <a:extLst>
            <a:ext uri="{FF2B5EF4-FFF2-40B4-BE49-F238E27FC236}">
              <a16:creationId xmlns:a16="http://schemas.microsoft.com/office/drawing/2014/main" id="{00000000-0008-0000-0100-00008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5" name="Picture 3803" hidden="1">
          <a:extLst>
            <a:ext uri="{FF2B5EF4-FFF2-40B4-BE49-F238E27FC236}">
              <a16:creationId xmlns:a16="http://schemas.microsoft.com/office/drawing/2014/main" id="{00000000-0008-0000-0100-00008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6" name="Picture 3804" hidden="1">
          <a:extLst>
            <a:ext uri="{FF2B5EF4-FFF2-40B4-BE49-F238E27FC236}">
              <a16:creationId xmlns:a16="http://schemas.microsoft.com/office/drawing/2014/main" id="{00000000-0008-0000-0100-00008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7" name="Picture 3463" hidden="1">
          <a:extLst>
            <a:ext uri="{FF2B5EF4-FFF2-40B4-BE49-F238E27FC236}">
              <a16:creationId xmlns:a16="http://schemas.microsoft.com/office/drawing/2014/main" id="{00000000-0008-0000-0100-00008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8" name="Picture 3468" hidden="1">
          <a:extLst>
            <a:ext uri="{FF2B5EF4-FFF2-40B4-BE49-F238E27FC236}">
              <a16:creationId xmlns:a16="http://schemas.microsoft.com/office/drawing/2014/main" id="{00000000-0008-0000-0100-00009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69" name="Picture 3814" hidden="1">
          <a:extLst>
            <a:ext uri="{FF2B5EF4-FFF2-40B4-BE49-F238E27FC236}">
              <a16:creationId xmlns:a16="http://schemas.microsoft.com/office/drawing/2014/main" id="{00000000-0008-0000-0100-00009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0" name="Picture 3815" hidden="1">
          <a:extLst>
            <a:ext uri="{FF2B5EF4-FFF2-40B4-BE49-F238E27FC236}">
              <a16:creationId xmlns:a16="http://schemas.microsoft.com/office/drawing/2014/main" id="{00000000-0008-0000-0100-00009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1" name="Picture 3816" hidden="1">
          <a:extLst>
            <a:ext uri="{FF2B5EF4-FFF2-40B4-BE49-F238E27FC236}">
              <a16:creationId xmlns:a16="http://schemas.microsoft.com/office/drawing/2014/main" id="{00000000-0008-0000-0100-00009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2" name="Picture 3453" hidden="1">
          <a:extLst>
            <a:ext uri="{FF2B5EF4-FFF2-40B4-BE49-F238E27FC236}">
              <a16:creationId xmlns:a16="http://schemas.microsoft.com/office/drawing/2014/main" id="{00000000-0008-0000-0100-00009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3" name="Picture 3811" hidden="1">
          <a:extLst>
            <a:ext uri="{FF2B5EF4-FFF2-40B4-BE49-F238E27FC236}">
              <a16:creationId xmlns:a16="http://schemas.microsoft.com/office/drawing/2014/main" id="{00000000-0008-0000-0100-00009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4" name="Picture 3812" hidden="1">
          <a:extLst>
            <a:ext uri="{FF2B5EF4-FFF2-40B4-BE49-F238E27FC236}">
              <a16:creationId xmlns:a16="http://schemas.microsoft.com/office/drawing/2014/main" id="{00000000-0008-0000-0100-00009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5" name="Picture 3813" hidden="1">
          <a:extLst>
            <a:ext uri="{FF2B5EF4-FFF2-40B4-BE49-F238E27FC236}">
              <a16:creationId xmlns:a16="http://schemas.microsoft.com/office/drawing/2014/main" id="{00000000-0008-0000-0100-00009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6" name="Picture 3453" hidden="1">
          <a:extLst>
            <a:ext uri="{FF2B5EF4-FFF2-40B4-BE49-F238E27FC236}">
              <a16:creationId xmlns:a16="http://schemas.microsoft.com/office/drawing/2014/main" id="{00000000-0008-0000-0100-00009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7" name="Picture 3458" hidden="1">
          <a:extLst>
            <a:ext uri="{FF2B5EF4-FFF2-40B4-BE49-F238E27FC236}">
              <a16:creationId xmlns:a16="http://schemas.microsoft.com/office/drawing/2014/main" id="{00000000-0008-0000-0100-00009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8" name="Picture 3811" hidden="1">
          <a:extLst>
            <a:ext uri="{FF2B5EF4-FFF2-40B4-BE49-F238E27FC236}">
              <a16:creationId xmlns:a16="http://schemas.microsoft.com/office/drawing/2014/main" id="{00000000-0008-0000-0100-00009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79" name="Picture 3812" hidden="1">
          <a:extLst>
            <a:ext uri="{FF2B5EF4-FFF2-40B4-BE49-F238E27FC236}">
              <a16:creationId xmlns:a16="http://schemas.microsoft.com/office/drawing/2014/main" id="{00000000-0008-0000-0100-00009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0" name="Picture 3813" hidden="1">
          <a:extLst>
            <a:ext uri="{FF2B5EF4-FFF2-40B4-BE49-F238E27FC236}">
              <a16:creationId xmlns:a16="http://schemas.microsoft.com/office/drawing/2014/main" id="{00000000-0008-0000-0100-00009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1" name="Picture 3453" hidden="1">
          <a:extLst>
            <a:ext uri="{FF2B5EF4-FFF2-40B4-BE49-F238E27FC236}">
              <a16:creationId xmlns:a16="http://schemas.microsoft.com/office/drawing/2014/main" id="{00000000-0008-0000-0100-00009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2" name="Picture 3458" hidden="1">
          <a:extLst>
            <a:ext uri="{FF2B5EF4-FFF2-40B4-BE49-F238E27FC236}">
              <a16:creationId xmlns:a16="http://schemas.microsoft.com/office/drawing/2014/main" id="{00000000-0008-0000-0100-00009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3" name="Picture 3811" hidden="1">
          <a:extLst>
            <a:ext uri="{FF2B5EF4-FFF2-40B4-BE49-F238E27FC236}">
              <a16:creationId xmlns:a16="http://schemas.microsoft.com/office/drawing/2014/main" id="{00000000-0008-0000-0100-00009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4" name="Picture 3812" hidden="1">
          <a:extLst>
            <a:ext uri="{FF2B5EF4-FFF2-40B4-BE49-F238E27FC236}">
              <a16:creationId xmlns:a16="http://schemas.microsoft.com/office/drawing/2014/main" id="{00000000-0008-0000-0100-0000A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5" name="Picture 3813" hidden="1">
          <a:extLst>
            <a:ext uri="{FF2B5EF4-FFF2-40B4-BE49-F238E27FC236}">
              <a16:creationId xmlns:a16="http://schemas.microsoft.com/office/drawing/2014/main" id="{00000000-0008-0000-0100-0000A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6" name="Picture 3453" hidden="1">
          <a:extLst>
            <a:ext uri="{FF2B5EF4-FFF2-40B4-BE49-F238E27FC236}">
              <a16:creationId xmlns:a16="http://schemas.microsoft.com/office/drawing/2014/main" id="{00000000-0008-0000-0100-0000A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7" name="Picture 3458" hidden="1">
          <a:extLst>
            <a:ext uri="{FF2B5EF4-FFF2-40B4-BE49-F238E27FC236}">
              <a16:creationId xmlns:a16="http://schemas.microsoft.com/office/drawing/2014/main" id="{00000000-0008-0000-0100-0000A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8" name="Picture 3811" hidden="1">
          <a:extLst>
            <a:ext uri="{FF2B5EF4-FFF2-40B4-BE49-F238E27FC236}">
              <a16:creationId xmlns:a16="http://schemas.microsoft.com/office/drawing/2014/main" id="{00000000-0008-0000-0100-0000A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89" name="Picture 3812" hidden="1">
          <a:extLst>
            <a:ext uri="{FF2B5EF4-FFF2-40B4-BE49-F238E27FC236}">
              <a16:creationId xmlns:a16="http://schemas.microsoft.com/office/drawing/2014/main" id="{00000000-0008-0000-0100-0000A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90" name="Picture 3813" hidden="1">
          <a:extLst>
            <a:ext uri="{FF2B5EF4-FFF2-40B4-BE49-F238E27FC236}">
              <a16:creationId xmlns:a16="http://schemas.microsoft.com/office/drawing/2014/main" id="{00000000-0008-0000-0100-0000A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91" name="Picture 3453" hidden="1">
          <a:extLst>
            <a:ext uri="{FF2B5EF4-FFF2-40B4-BE49-F238E27FC236}">
              <a16:creationId xmlns:a16="http://schemas.microsoft.com/office/drawing/2014/main" id="{00000000-0008-0000-0100-0000A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92" name="Picture 3458" hidden="1">
          <a:extLst>
            <a:ext uri="{FF2B5EF4-FFF2-40B4-BE49-F238E27FC236}">
              <a16:creationId xmlns:a16="http://schemas.microsoft.com/office/drawing/2014/main" id="{00000000-0008-0000-0100-0000A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593" name="Picture 3811" hidden="1">
          <a:extLst>
            <a:ext uri="{FF2B5EF4-FFF2-40B4-BE49-F238E27FC236}">
              <a16:creationId xmlns:a16="http://schemas.microsoft.com/office/drawing/2014/main" id="{00000000-0008-0000-0100-0000A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94" name="Picture 3393" hidden="1">
          <a:extLst>
            <a:ext uri="{FF2B5EF4-FFF2-40B4-BE49-F238E27FC236}">
              <a16:creationId xmlns:a16="http://schemas.microsoft.com/office/drawing/2014/main" id="{00000000-0008-0000-0100-0000A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95" name="Picture 3398" hidden="1">
          <a:extLst>
            <a:ext uri="{FF2B5EF4-FFF2-40B4-BE49-F238E27FC236}">
              <a16:creationId xmlns:a16="http://schemas.microsoft.com/office/drawing/2014/main" id="{00000000-0008-0000-0100-0000A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96" name="Picture 3793" hidden="1">
          <a:extLst>
            <a:ext uri="{FF2B5EF4-FFF2-40B4-BE49-F238E27FC236}">
              <a16:creationId xmlns:a16="http://schemas.microsoft.com/office/drawing/2014/main" id="{00000000-0008-0000-0100-0000A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97" name="Picture 3794" hidden="1">
          <a:extLst>
            <a:ext uri="{FF2B5EF4-FFF2-40B4-BE49-F238E27FC236}">
              <a16:creationId xmlns:a16="http://schemas.microsoft.com/office/drawing/2014/main" id="{00000000-0008-0000-0100-0000A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98" name="Picture 3795" hidden="1">
          <a:extLst>
            <a:ext uri="{FF2B5EF4-FFF2-40B4-BE49-F238E27FC236}">
              <a16:creationId xmlns:a16="http://schemas.microsoft.com/office/drawing/2014/main" id="{00000000-0008-0000-0100-0000A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599" name="Picture 3423" hidden="1">
          <a:extLst>
            <a:ext uri="{FF2B5EF4-FFF2-40B4-BE49-F238E27FC236}">
              <a16:creationId xmlns:a16="http://schemas.microsoft.com/office/drawing/2014/main" id="{00000000-0008-0000-0100-0000A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0" name="Picture 3428" hidden="1">
          <a:extLst>
            <a:ext uri="{FF2B5EF4-FFF2-40B4-BE49-F238E27FC236}">
              <a16:creationId xmlns:a16="http://schemas.microsoft.com/office/drawing/2014/main" id="{00000000-0008-0000-0100-0000B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1" name="Picture 3803" hidden="1">
          <a:extLst>
            <a:ext uri="{FF2B5EF4-FFF2-40B4-BE49-F238E27FC236}">
              <a16:creationId xmlns:a16="http://schemas.microsoft.com/office/drawing/2014/main" id="{00000000-0008-0000-0100-0000B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2" name="Picture 3804" hidden="1">
          <a:extLst>
            <a:ext uri="{FF2B5EF4-FFF2-40B4-BE49-F238E27FC236}">
              <a16:creationId xmlns:a16="http://schemas.microsoft.com/office/drawing/2014/main" id="{00000000-0008-0000-0100-0000B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3" name="Picture 3468" hidden="1">
          <a:extLst>
            <a:ext uri="{FF2B5EF4-FFF2-40B4-BE49-F238E27FC236}">
              <a16:creationId xmlns:a16="http://schemas.microsoft.com/office/drawing/2014/main" id="{00000000-0008-0000-0100-0000B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4" name="Picture 3814" hidden="1">
          <a:extLst>
            <a:ext uri="{FF2B5EF4-FFF2-40B4-BE49-F238E27FC236}">
              <a16:creationId xmlns:a16="http://schemas.microsoft.com/office/drawing/2014/main" id="{00000000-0008-0000-0100-0000B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5" name="Picture 3815" hidden="1">
          <a:extLst>
            <a:ext uri="{FF2B5EF4-FFF2-40B4-BE49-F238E27FC236}">
              <a16:creationId xmlns:a16="http://schemas.microsoft.com/office/drawing/2014/main" id="{00000000-0008-0000-0100-0000B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6" name="Picture 3816" hidden="1">
          <a:extLst>
            <a:ext uri="{FF2B5EF4-FFF2-40B4-BE49-F238E27FC236}">
              <a16:creationId xmlns:a16="http://schemas.microsoft.com/office/drawing/2014/main" id="{00000000-0008-0000-0100-0000B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7" name="Picture 3453" hidden="1">
          <a:extLst>
            <a:ext uri="{FF2B5EF4-FFF2-40B4-BE49-F238E27FC236}">
              <a16:creationId xmlns:a16="http://schemas.microsoft.com/office/drawing/2014/main" id="{00000000-0008-0000-0100-0000B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8" name="Picture 3458" hidden="1">
          <a:extLst>
            <a:ext uri="{FF2B5EF4-FFF2-40B4-BE49-F238E27FC236}">
              <a16:creationId xmlns:a16="http://schemas.microsoft.com/office/drawing/2014/main" id="{00000000-0008-0000-0100-0000B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09" name="Picture 3811" hidden="1">
          <a:extLst>
            <a:ext uri="{FF2B5EF4-FFF2-40B4-BE49-F238E27FC236}">
              <a16:creationId xmlns:a16="http://schemas.microsoft.com/office/drawing/2014/main" id="{00000000-0008-0000-0100-0000B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0" name="Picture 3812" hidden="1">
          <a:extLst>
            <a:ext uri="{FF2B5EF4-FFF2-40B4-BE49-F238E27FC236}">
              <a16:creationId xmlns:a16="http://schemas.microsoft.com/office/drawing/2014/main" id="{00000000-0008-0000-0100-0000B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1" name="Picture 3813" hidden="1">
          <a:extLst>
            <a:ext uri="{FF2B5EF4-FFF2-40B4-BE49-F238E27FC236}">
              <a16:creationId xmlns:a16="http://schemas.microsoft.com/office/drawing/2014/main" id="{00000000-0008-0000-0100-0000B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2" name="Picture 3453" hidden="1">
          <a:extLst>
            <a:ext uri="{FF2B5EF4-FFF2-40B4-BE49-F238E27FC236}">
              <a16:creationId xmlns:a16="http://schemas.microsoft.com/office/drawing/2014/main" id="{00000000-0008-0000-0100-0000B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3" name="Picture 3458" hidden="1">
          <a:extLst>
            <a:ext uri="{FF2B5EF4-FFF2-40B4-BE49-F238E27FC236}">
              <a16:creationId xmlns:a16="http://schemas.microsoft.com/office/drawing/2014/main" id="{00000000-0008-0000-0100-0000B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4" name="Picture 3811" hidden="1">
          <a:extLst>
            <a:ext uri="{FF2B5EF4-FFF2-40B4-BE49-F238E27FC236}">
              <a16:creationId xmlns:a16="http://schemas.microsoft.com/office/drawing/2014/main" id="{00000000-0008-0000-0100-0000B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5" name="Picture 3812" hidden="1">
          <a:extLst>
            <a:ext uri="{FF2B5EF4-FFF2-40B4-BE49-F238E27FC236}">
              <a16:creationId xmlns:a16="http://schemas.microsoft.com/office/drawing/2014/main" id="{00000000-0008-0000-0100-0000B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6" name="Picture 3813" hidden="1">
          <a:extLst>
            <a:ext uri="{FF2B5EF4-FFF2-40B4-BE49-F238E27FC236}">
              <a16:creationId xmlns:a16="http://schemas.microsoft.com/office/drawing/2014/main" id="{00000000-0008-0000-0100-0000C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7" name="Picture 3453" hidden="1">
          <a:extLst>
            <a:ext uri="{FF2B5EF4-FFF2-40B4-BE49-F238E27FC236}">
              <a16:creationId xmlns:a16="http://schemas.microsoft.com/office/drawing/2014/main" id="{00000000-0008-0000-0100-0000C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8" name="Picture 3458" hidden="1">
          <a:extLst>
            <a:ext uri="{FF2B5EF4-FFF2-40B4-BE49-F238E27FC236}">
              <a16:creationId xmlns:a16="http://schemas.microsoft.com/office/drawing/2014/main" id="{00000000-0008-0000-0100-0000C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19" name="Picture 3811" hidden="1">
          <a:extLst>
            <a:ext uri="{FF2B5EF4-FFF2-40B4-BE49-F238E27FC236}">
              <a16:creationId xmlns:a16="http://schemas.microsoft.com/office/drawing/2014/main" id="{00000000-0008-0000-0100-0000C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0" name="Picture 3812" hidden="1">
          <a:extLst>
            <a:ext uri="{FF2B5EF4-FFF2-40B4-BE49-F238E27FC236}">
              <a16:creationId xmlns:a16="http://schemas.microsoft.com/office/drawing/2014/main" id="{00000000-0008-0000-0100-0000C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1" name="Picture 3813" hidden="1">
          <a:extLst>
            <a:ext uri="{FF2B5EF4-FFF2-40B4-BE49-F238E27FC236}">
              <a16:creationId xmlns:a16="http://schemas.microsoft.com/office/drawing/2014/main" id="{00000000-0008-0000-0100-0000C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2" name="Picture 3453" hidden="1">
          <a:extLst>
            <a:ext uri="{FF2B5EF4-FFF2-40B4-BE49-F238E27FC236}">
              <a16:creationId xmlns:a16="http://schemas.microsoft.com/office/drawing/2014/main" id="{00000000-0008-0000-0100-0000C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3" name="Picture 3458" hidden="1">
          <a:extLst>
            <a:ext uri="{FF2B5EF4-FFF2-40B4-BE49-F238E27FC236}">
              <a16:creationId xmlns:a16="http://schemas.microsoft.com/office/drawing/2014/main" id="{00000000-0008-0000-0100-0000C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4" name="Picture 3811" hidden="1">
          <a:extLst>
            <a:ext uri="{FF2B5EF4-FFF2-40B4-BE49-F238E27FC236}">
              <a16:creationId xmlns:a16="http://schemas.microsoft.com/office/drawing/2014/main" id="{00000000-0008-0000-0100-0000C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5" name="Picture 3812" hidden="1">
          <a:extLst>
            <a:ext uri="{FF2B5EF4-FFF2-40B4-BE49-F238E27FC236}">
              <a16:creationId xmlns:a16="http://schemas.microsoft.com/office/drawing/2014/main" id="{00000000-0008-0000-0100-0000C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6" name="Picture 3453" hidden="1">
          <a:extLst>
            <a:ext uri="{FF2B5EF4-FFF2-40B4-BE49-F238E27FC236}">
              <a16:creationId xmlns:a16="http://schemas.microsoft.com/office/drawing/2014/main" id="{00000000-0008-0000-0100-0000C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7" name="Picture 3458" hidden="1">
          <a:extLst>
            <a:ext uri="{FF2B5EF4-FFF2-40B4-BE49-F238E27FC236}">
              <a16:creationId xmlns:a16="http://schemas.microsoft.com/office/drawing/2014/main" id="{00000000-0008-0000-0100-0000C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8" name="Picture 3812" hidden="1">
          <a:extLst>
            <a:ext uri="{FF2B5EF4-FFF2-40B4-BE49-F238E27FC236}">
              <a16:creationId xmlns:a16="http://schemas.microsoft.com/office/drawing/2014/main" id="{00000000-0008-0000-0100-0000C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29" name="Picture 3813" hidden="1">
          <a:extLst>
            <a:ext uri="{FF2B5EF4-FFF2-40B4-BE49-F238E27FC236}">
              <a16:creationId xmlns:a16="http://schemas.microsoft.com/office/drawing/2014/main" id="{00000000-0008-0000-0100-0000C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30" name="Picture 3383" hidden="1">
          <a:extLst>
            <a:ext uri="{FF2B5EF4-FFF2-40B4-BE49-F238E27FC236}">
              <a16:creationId xmlns:a16="http://schemas.microsoft.com/office/drawing/2014/main" id="{00000000-0008-0000-0100-0000C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31" name="Picture 3388" hidden="1">
          <a:extLst>
            <a:ext uri="{FF2B5EF4-FFF2-40B4-BE49-F238E27FC236}">
              <a16:creationId xmlns:a16="http://schemas.microsoft.com/office/drawing/2014/main" id="{00000000-0008-0000-0100-0000C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32" name="Picture 3790" hidden="1">
          <a:extLst>
            <a:ext uri="{FF2B5EF4-FFF2-40B4-BE49-F238E27FC236}">
              <a16:creationId xmlns:a16="http://schemas.microsoft.com/office/drawing/2014/main" id="{00000000-0008-0000-0100-0000D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633" name="Picture 3791" hidden="1">
          <a:extLst>
            <a:ext uri="{FF2B5EF4-FFF2-40B4-BE49-F238E27FC236}">
              <a16:creationId xmlns:a16="http://schemas.microsoft.com/office/drawing/2014/main" id="{00000000-0008-0000-0100-0000D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34" name="Picture 3393" hidden="1">
          <a:extLst>
            <a:ext uri="{FF2B5EF4-FFF2-40B4-BE49-F238E27FC236}">
              <a16:creationId xmlns:a16="http://schemas.microsoft.com/office/drawing/2014/main" id="{00000000-0008-0000-0100-0000D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35" name="Picture 3398" hidden="1">
          <a:extLst>
            <a:ext uri="{FF2B5EF4-FFF2-40B4-BE49-F238E27FC236}">
              <a16:creationId xmlns:a16="http://schemas.microsoft.com/office/drawing/2014/main" id="{00000000-0008-0000-0100-0000D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36" name="Picture 3793" hidden="1">
          <a:extLst>
            <a:ext uri="{FF2B5EF4-FFF2-40B4-BE49-F238E27FC236}">
              <a16:creationId xmlns:a16="http://schemas.microsoft.com/office/drawing/2014/main" id="{00000000-0008-0000-0100-0000D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37" name="Picture 3794" hidden="1">
          <a:extLst>
            <a:ext uri="{FF2B5EF4-FFF2-40B4-BE49-F238E27FC236}">
              <a16:creationId xmlns:a16="http://schemas.microsoft.com/office/drawing/2014/main" id="{00000000-0008-0000-0100-0000D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38" name="Picture 3795" hidden="1">
          <a:extLst>
            <a:ext uri="{FF2B5EF4-FFF2-40B4-BE49-F238E27FC236}">
              <a16:creationId xmlns:a16="http://schemas.microsoft.com/office/drawing/2014/main" id="{00000000-0008-0000-0100-0000D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39" name="Picture 3423" hidden="1">
          <a:extLst>
            <a:ext uri="{FF2B5EF4-FFF2-40B4-BE49-F238E27FC236}">
              <a16:creationId xmlns:a16="http://schemas.microsoft.com/office/drawing/2014/main" id="{00000000-0008-0000-0100-0000D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0" name="Picture 3428" hidden="1">
          <a:extLst>
            <a:ext uri="{FF2B5EF4-FFF2-40B4-BE49-F238E27FC236}">
              <a16:creationId xmlns:a16="http://schemas.microsoft.com/office/drawing/2014/main" id="{00000000-0008-0000-0100-0000D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1" name="Picture 3802" hidden="1">
          <a:extLst>
            <a:ext uri="{FF2B5EF4-FFF2-40B4-BE49-F238E27FC236}">
              <a16:creationId xmlns:a16="http://schemas.microsoft.com/office/drawing/2014/main" id="{00000000-0008-0000-0100-0000D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2" name="Picture 3803" hidden="1">
          <a:extLst>
            <a:ext uri="{FF2B5EF4-FFF2-40B4-BE49-F238E27FC236}">
              <a16:creationId xmlns:a16="http://schemas.microsoft.com/office/drawing/2014/main" id="{00000000-0008-0000-0100-0000D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3" name="Picture 3804" hidden="1">
          <a:extLst>
            <a:ext uri="{FF2B5EF4-FFF2-40B4-BE49-F238E27FC236}">
              <a16:creationId xmlns:a16="http://schemas.microsoft.com/office/drawing/2014/main" id="{00000000-0008-0000-0100-0000D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4" name="Picture 3463" hidden="1">
          <a:extLst>
            <a:ext uri="{FF2B5EF4-FFF2-40B4-BE49-F238E27FC236}">
              <a16:creationId xmlns:a16="http://schemas.microsoft.com/office/drawing/2014/main" id="{00000000-0008-0000-0100-0000D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5" name="Picture 3468" hidden="1">
          <a:extLst>
            <a:ext uri="{FF2B5EF4-FFF2-40B4-BE49-F238E27FC236}">
              <a16:creationId xmlns:a16="http://schemas.microsoft.com/office/drawing/2014/main" id="{00000000-0008-0000-0100-0000D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6" name="Picture 3814" hidden="1">
          <a:extLst>
            <a:ext uri="{FF2B5EF4-FFF2-40B4-BE49-F238E27FC236}">
              <a16:creationId xmlns:a16="http://schemas.microsoft.com/office/drawing/2014/main" id="{00000000-0008-0000-0100-0000D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7" name="Picture 3815" hidden="1">
          <a:extLst>
            <a:ext uri="{FF2B5EF4-FFF2-40B4-BE49-F238E27FC236}">
              <a16:creationId xmlns:a16="http://schemas.microsoft.com/office/drawing/2014/main" id="{00000000-0008-0000-0100-0000D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8" name="Picture 3816" hidden="1">
          <a:extLst>
            <a:ext uri="{FF2B5EF4-FFF2-40B4-BE49-F238E27FC236}">
              <a16:creationId xmlns:a16="http://schemas.microsoft.com/office/drawing/2014/main" id="{00000000-0008-0000-0100-0000E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49" name="Picture 3453" hidden="1">
          <a:extLst>
            <a:ext uri="{FF2B5EF4-FFF2-40B4-BE49-F238E27FC236}">
              <a16:creationId xmlns:a16="http://schemas.microsoft.com/office/drawing/2014/main" id="{00000000-0008-0000-0100-0000E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0" name="Picture 3458" hidden="1">
          <a:extLst>
            <a:ext uri="{FF2B5EF4-FFF2-40B4-BE49-F238E27FC236}">
              <a16:creationId xmlns:a16="http://schemas.microsoft.com/office/drawing/2014/main" id="{00000000-0008-0000-0100-0000E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1" name="Picture 3811" hidden="1">
          <a:extLst>
            <a:ext uri="{FF2B5EF4-FFF2-40B4-BE49-F238E27FC236}">
              <a16:creationId xmlns:a16="http://schemas.microsoft.com/office/drawing/2014/main" id="{00000000-0008-0000-0100-0000E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2" name="Picture 3812" hidden="1">
          <a:extLst>
            <a:ext uri="{FF2B5EF4-FFF2-40B4-BE49-F238E27FC236}">
              <a16:creationId xmlns:a16="http://schemas.microsoft.com/office/drawing/2014/main" id="{00000000-0008-0000-0100-0000E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3" name="Picture 3813" hidden="1">
          <a:extLst>
            <a:ext uri="{FF2B5EF4-FFF2-40B4-BE49-F238E27FC236}">
              <a16:creationId xmlns:a16="http://schemas.microsoft.com/office/drawing/2014/main" id="{00000000-0008-0000-0100-0000E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4" name="Picture 3453" hidden="1">
          <a:extLst>
            <a:ext uri="{FF2B5EF4-FFF2-40B4-BE49-F238E27FC236}">
              <a16:creationId xmlns:a16="http://schemas.microsoft.com/office/drawing/2014/main" id="{00000000-0008-0000-0100-0000E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5" name="Picture 3811" hidden="1">
          <a:extLst>
            <a:ext uri="{FF2B5EF4-FFF2-40B4-BE49-F238E27FC236}">
              <a16:creationId xmlns:a16="http://schemas.microsoft.com/office/drawing/2014/main" id="{00000000-0008-0000-0100-0000E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6" name="Picture 3812" hidden="1">
          <a:extLst>
            <a:ext uri="{FF2B5EF4-FFF2-40B4-BE49-F238E27FC236}">
              <a16:creationId xmlns:a16="http://schemas.microsoft.com/office/drawing/2014/main" id="{00000000-0008-0000-0100-0000E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7" name="Picture 3813" hidden="1">
          <a:extLst>
            <a:ext uri="{FF2B5EF4-FFF2-40B4-BE49-F238E27FC236}">
              <a16:creationId xmlns:a16="http://schemas.microsoft.com/office/drawing/2014/main" id="{00000000-0008-0000-0100-0000E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8" name="Picture 3453" hidden="1">
          <a:extLst>
            <a:ext uri="{FF2B5EF4-FFF2-40B4-BE49-F238E27FC236}">
              <a16:creationId xmlns:a16="http://schemas.microsoft.com/office/drawing/2014/main" id="{00000000-0008-0000-0100-0000E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59" name="Picture 3458" hidden="1">
          <a:extLst>
            <a:ext uri="{FF2B5EF4-FFF2-40B4-BE49-F238E27FC236}">
              <a16:creationId xmlns:a16="http://schemas.microsoft.com/office/drawing/2014/main" id="{00000000-0008-0000-0100-0000E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0" name="Picture 3811" hidden="1">
          <a:extLst>
            <a:ext uri="{FF2B5EF4-FFF2-40B4-BE49-F238E27FC236}">
              <a16:creationId xmlns:a16="http://schemas.microsoft.com/office/drawing/2014/main" id="{00000000-0008-0000-0100-0000E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1" name="Picture 3812" hidden="1">
          <a:extLst>
            <a:ext uri="{FF2B5EF4-FFF2-40B4-BE49-F238E27FC236}">
              <a16:creationId xmlns:a16="http://schemas.microsoft.com/office/drawing/2014/main" id="{00000000-0008-0000-0100-0000E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2" name="Picture 3813" hidden="1">
          <a:extLst>
            <a:ext uri="{FF2B5EF4-FFF2-40B4-BE49-F238E27FC236}">
              <a16:creationId xmlns:a16="http://schemas.microsoft.com/office/drawing/2014/main" id="{00000000-0008-0000-0100-0000E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3" name="Picture 3453" hidden="1">
          <a:extLst>
            <a:ext uri="{FF2B5EF4-FFF2-40B4-BE49-F238E27FC236}">
              <a16:creationId xmlns:a16="http://schemas.microsoft.com/office/drawing/2014/main" id="{00000000-0008-0000-0100-0000E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4" name="Picture 3458" hidden="1">
          <a:extLst>
            <a:ext uri="{FF2B5EF4-FFF2-40B4-BE49-F238E27FC236}">
              <a16:creationId xmlns:a16="http://schemas.microsoft.com/office/drawing/2014/main" id="{00000000-0008-0000-0100-0000F0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5" name="Picture 3811" hidden="1">
          <a:extLst>
            <a:ext uri="{FF2B5EF4-FFF2-40B4-BE49-F238E27FC236}">
              <a16:creationId xmlns:a16="http://schemas.microsoft.com/office/drawing/2014/main" id="{00000000-0008-0000-0100-0000F1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6" name="Picture 3812" hidden="1">
          <a:extLst>
            <a:ext uri="{FF2B5EF4-FFF2-40B4-BE49-F238E27FC236}">
              <a16:creationId xmlns:a16="http://schemas.microsoft.com/office/drawing/2014/main" id="{00000000-0008-0000-0100-0000F2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7" name="Picture 3813" hidden="1">
          <a:extLst>
            <a:ext uri="{FF2B5EF4-FFF2-40B4-BE49-F238E27FC236}">
              <a16:creationId xmlns:a16="http://schemas.microsoft.com/office/drawing/2014/main" id="{00000000-0008-0000-0100-0000F3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8" name="Picture 3453" hidden="1">
          <a:extLst>
            <a:ext uri="{FF2B5EF4-FFF2-40B4-BE49-F238E27FC236}">
              <a16:creationId xmlns:a16="http://schemas.microsoft.com/office/drawing/2014/main" id="{00000000-0008-0000-0100-0000F4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69" name="Picture 3458" hidden="1">
          <a:extLst>
            <a:ext uri="{FF2B5EF4-FFF2-40B4-BE49-F238E27FC236}">
              <a16:creationId xmlns:a16="http://schemas.microsoft.com/office/drawing/2014/main" id="{00000000-0008-0000-0100-0000F5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670" name="Picture 3811" hidden="1">
          <a:extLst>
            <a:ext uri="{FF2B5EF4-FFF2-40B4-BE49-F238E27FC236}">
              <a16:creationId xmlns:a16="http://schemas.microsoft.com/office/drawing/2014/main" id="{00000000-0008-0000-0100-0000F6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1" name="Picture 3393" hidden="1">
          <a:extLst>
            <a:ext uri="{FF2B5EF4-FFF2-40B4-BE49-F238E27FC236}">
              <a16:creationId xmlns:a16="http://schemas.microsoft.com/office/drawing/2014/main" id="{00000000-0008-0000-0100-0000F7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2" name="Picture 3398" hidden="1">
          <a:extLst>
            <a:ext uri="{FF2B5EF4-FFF2-40B4-BE49-F238E27FC236}">
              <a16:creationId xmlns:a16="http://schemas.microsoft.com/office/drawing/2014/main" id="{00000000-0008-0000-0100-0000F8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3" name="Picture 3793" hidden="1">
          <a:extLst>
            <a:ext uri="{FF2B5EF4-FFF2-40B4-BE49-F238E27FC236}">
              <a16:creationId xmlns:a16="http://schemas.microsoft.com/office/drawing/2014/main" id="{00000000-0008-0000-0100-0000F9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4" name="Picture 3794" hidden="1">
          <a:extLst>
            <a:ext uri="{FF2B5EF4-FFF2-40B4-BE49-F238E27FC236}">
              <a16:creationId xmlns:a16="http://schemas.microsoft.com/office/drawing/2014/main" id="{00000000-0008-0000-0100-0000FA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5" name="Picture 3795" hidden="1">
          <a:extLst>
            <a:ext uri="{FF2B5EF4-FFF2-40B4-BE49-F238E27FC236}">
              <a16:creationId xmlns:a16="http://schemas.microsoft.com/office/drawing/2014/main" id="{00000000-0008-0000-0100-0000FB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6" name="Picture 3423" hidden="1">
          <a:extLst>
            <a:ext uri="{FF2B5EF4-FFF2-40B4-BE49-F238E27FC236}">
              <a16:creationId xmlns:a16="http://schemas.microsoft.com/office/drawing/2014/main" id="{00000000-0008-0000-0100-0000FC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7" name="Picture 3428" hidden="1">
          <a:extLst>
            <a:ext uri="{FF2B5EF4-FFF2-40B4-BE49-F238E27FC236}">
              <a16:creationId xmlns:a16="http://schemas.microsoft.com/office/drawing/2014/main" id="{00000000-0008-0000-0100-0000FD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8" name="Picture 3802" hidden="1">
          <a:extLst>
            <a:ext uri="{FF2B5EF4-FFF2-40B4-BE49-F238E27FC236}">
              <a16:creationId xmlns:a16="http://schemas.microsoft.com/office/drawing/2014/main" id="{00000000-0008-0000-0100-0000FE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79" name="Picture 3803" hidden="1">
          <a:extLst>
            <a:ext uri="{FF2B5EF4-FFF2-40B4-BE49-F238E27FC236}">
              <a16:creationId xmlns:a16="http://schemas.microsoft.com/office/drawing/2014/main" id="{00000000-0008-0000-0100-0000FF11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0" name="Picture 3804" hidden="1">
          <a:extLst>
            <a:ext uri="{FF2B5EF4-FFF2-40B4-BE49-F238E27FC236}">
              <a16:creationId xmlns:a16="http://schemas.microsoft.com/office/drawing/2014/main" id="{00000000-0008-0000-0100-00000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1" name="Picture 3463" hidden="1">
          <a:extLst>
            <a:ext uri="{FF2B5EF4-FFF2-40B4-BE49-F238E27FC236}">
              <a16:creationId xmlns:a16="http://schemas.microsoft.com/office/drawing/2014/main" id="{00000000-0008-0000-0100-00000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2" name="Picture 3468" hidden="1">
          <a:extLst>
            <a:ext uri="{FF2B5EF4-FFF2-40B4-BE49-F238E27FC236}">
              <a16:creationId xmlns:a16="http://schemas.microsoft.com/office/drawing/2014/main" id="{00000000-0008-0000-0100-00000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3" name="Picture 3814" hidden="1">
          <a:extLst>
            <a:ext uri="{FF2B5EF4-FFF2-40B4-BE49-F238E27FC236}">
              <a16:creationId xmlns:a16="http://schemas.microsoft.com/office/drawing/2014/main" id="{00000000-0008-0000-0100-00000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4" name="Picture 3815" hidden="1">
          <a:extLst>
            <a:ext uri="{FF2B5EF4-FFF2-40B4-BE49-F238E27FC236}">
              <a16:creationId xmlns:a16="http://schemas.microsoft.com/office/drawing/2014/main" id="{00000000-0008-0000-0100-00000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5" name="Picture 3816" hidden="1">
          <a:extLst>
            <a:ext uri="{FF2B5EF4-FFF2-40B4-BE49-F238E27FC236}">
              <a16:creationId xmlns:a16="http://schemas.microsoft.com/office/drawing/2014/main" id="{00000000-0008-0000-0100-00000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6" name="Picture 3453" hidden="1">
          <a:extLst>
            <a:ext uri="{FF2B5EF4-FFF2-40B4-BE49-F238E27FC236}">
              <a16:creationId xmlns:a16="http://schemas.microsoft.com/office/drawing/2014/main" id="{00000000-0008-0000-0100-00000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7" name="Picture 3458" hidden="1">
          <a:extLst>
            <a:ext uri="{FF2B5EF4-FFF2-40B4-BE49-F238E27FC236}">
              <a16:creationId xmlns:a16="http://schemas.microsoft.com/office/drawing/2014/main" id="{00000000-0008-0000-0100-00000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8" name="Picture 3811" hidden="1">
          <a:extLst>
            <a:ext uri="{FF2B5EF4-FFF2-40B4-BE49-F238E27FC236}">
              <a16:creationId xmlns:a16="http://schemas.microsoft.com/office/drawing/2014/main" id="{00000000-0008-0000-0100-00000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89" name="Picture 3812" hidden="1">
          <a:extLst>
            <a:ext uri="{FF2B5EF4-FFF2-40B4-BE49-F238E27FC236}">
              <a16:creationId xmlns:a16="http://schemas.microsoft.com/office/drawing/2014/main" id="{00000000-0008-0000-0100-00000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0" name="Picture 3813" hidden="1">
          <a:extLst>
            <a:ext uri="{FF2B5EF4-FFF2-40B4-BE49-F238E27FC236}">
              <a16:creationId xmlns:a16="http://schemas.microsoft.com/office/drawing/2014/main" id="{00000000-0008-0000-0100-00000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1" name="Picture 3453" hidden="1">
          <a:extLst>
            <a:ext uri="{FF2B5EF4-FFF2-40B4-BE49-F238E27FC236}">
              <a16:creationId xmlns:a16="http://schemas.microsoft.com/office/drawing/2014/main" id="{00000000-0008-0000-0100-00000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2" name="Picture 3458" hidden="1">
          <a:extLst>
            <a:ext uri="{FF2B5EF4-FFF2-40B4-BE49-F238E27FC236}">
              <a16:creationId xmlns:a16="http://schemas.microsoft.com/office/drawing/2014/main" id="{00000000-0008-0000-0100-00000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3" name="Picture 3393" hidden="1">
          <a:extLst>
            <a:ext uri="{FF2B5EF4-FFF2-40B4-BE49-F238E27FC236}">
              <a16:creationId xmlns:a16="http://schemas.microsoft.com/office/drawing/2014/main" id="{00000000-0008-0000-0100-00000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4" name="Picture 3398" hidden="1">
          <a:extLst>
            <a:ext uri="{FF2B5EF4-FFF2-40B4-BE49-F238E27FC236}">
              <a16:creationId xmlns:a16="http://schemas.microsoft.com/office/drawing/2014/main" id="{00000000-0008-0000-0100-00000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5" name="Picture 3793" hidden="1">
          <a:extLst>
            <a:ext uri="{FF2B5EF4-FFF2-40B4-BE49-F238E27FC236}">
              <a16:creationId xmlns:a16="http://schemas.microsoft.com/office/drawing/2014/main" id="{00000000-0008-0000-0100-00000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6" name="Picture 3794" hidden="1">
          <a:extLst>
            <a:ext uri="{FF2B5EF4-FFF2-40B4-BE49-F238E27FC236}">
              <a16:creationId xmlns:a16="http://schemas.microsoft.com/office/drawing/2014/main" id="{00000000-0008-0000-0100-00001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7" name="Picture 3795" hidden="1">
          <a:extLst>
            <a:ext uri="{FF2B5EF4-FFF2-40B4-BE49-F238E27FC236}">
              <a16:creationId xmlns:a16="http://schemas.microsoft.com/office/drawing/2014/main" id="{00000000-0008-0000-0100-00001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8" name="Picture 3423" hidden="1">
          <a:extLst>
            <a:ext uri="{FF2B5EF4-FFF2-40B4-BE49-F238E27FC236}">
              <a16:creationId xmlns:a16="http://schemas.microsoft.com/office/drawing/2014/main" id="{00000000-0008-0000-0100-00001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699" name="Picture 3428" hidden="1">
          <a:extLst>
            <a:ext uri="{FF2B5EF4-FFF2-40B4-BE49-F238E27FC236}">
              <a16:creationId xmlns:a16="http://schemas.microsoft.com/office/drawing/2014/main" id="{00000000-0008-0000-0100-00001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0" name="Picture 3802" hidden="1">
          <a:extLst>
            <a:ext uri="{FF2B5EF4-FFF2-40B4-BE49-F238E27FC236}">
              <a16:creationId xmlns:a16="http://schemas.microsoft.com/office/drawing/2014/main" id="{00000000-0008-0000-0100-00001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1" name="Picture 3803" hidden="1">
          <a:extLst>
            <a:ext uri="{FF2B5EF4-FFF2-40B4-BE49-F238E27FC236}">
              <a16:creationId xmlns:a16="http://schemas.microsoft.com/office/drawing/2014/main" id="{00000000-0008-0000-0100-00001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2" name="Picture 3804" hidden="1">
          <a:extLst>
            <a:ext uri="{FF2B5EF4-FFF2-40B4-BE49-F238E27FC236}">
              <a16:creationId xmlns:a16="http://schemas.microsoft.com/office/drawing/2014/main" id="{00000000-0008-0000-0100-00001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3" name="Picture 3463" hidden="1">
          <a:extLst>
            <a:ext uri="{FF2B5EF4-FFF2-40B4-BE49-F238E27FC236}">
              <a16:creationId xmlns:a16="http://schemas.microsoft.com/office/drawing/2014/main" id="{00000000-0008-0000-0100-00001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4" name="Picture 3468" hidden="1">
          <a:extLst>
            <a:ext uri="{FF2B5EF4-FFF2-40B4-BE49-F238E27FC236}">
              <a16:creationId xmlns:a16="http://schemas.microsoft.com/office/drawing/2014/main" id="{00000000-0008-0000-0100-00001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5" name="Picture 3814" hidden="1">
          <a:extLst>
            <a:ext uri="{FF2B5EF4-FFF2-40B4-BE49-F238E27FC236}">
              <a16:creationId xmlns:a16="http://schemas.microsoft.com/office/drawing/2014/main" id="{00000000-0008-0000-0100-00001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6" name="Picture 3815" hidden="1">
          <a:extLst>
            <a:ext uri="{FF2B5EF4-FFF2-40B4-BE49-F238E27FC236}">
              <a16:creationId xmlns:a16="http://schemas.microsoft.com/office/drawing/2014/main" id="{00000000-0008-0000-0100-00001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7" name="Picture 3816" hidden="1">
          <a:extLst>
            <a:ext uri="{FF2B5EF4-FFF2-40B4-BE49-F238E27FC236}">
              <a16:creationId xmlns:a16="http://schemas.microsoft.com/office/drawing/2014/main" id="{00000000-0008-0000-0100-00001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8" name="Picture 3453" hidden="1">
          <a:extLst>
            <a:ext uri="{FF2B5EF4-FFF2-40B4-BE49-F238E27FC236}">
              <a16:creationId xmlns:a16="http://schemas.microsoft.com/office/drawing/2014/main" id="{00000000-0008-0000-0100-00001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09" name="Picture 3458" hidden="1">
          <a:extLst>
            <a:ext uri="{FF2B5EF4-FFF2-40B4-BE49-F238E27FC236}">
              <a16:creationId xmlns:a16="http://schemas.microsoft.com/office/drawing/2014/main" id="{00000000-0008-0000-0100-00001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0" name="Picture 3811" hidden="1">
          <a:extLst>
            <a:ext uri="{FF2B5EF4-FFF2-40B4-BE49-F238E27FC236}">
              <a16:creationId xmlns:a16="http://schemas.microsoft.com/office/drawing/2014/main" id="{00000000-0008-0000-0100-00001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1" name="Picture 3812" hidden="1">
          <a:extLst>
            <a:ext uri="{FF2B5EF4-FFF2-40B4-BE49-F238E27FC236}">
              <a16:creationId xmlns:a16="http://schemas.microsoft.com/office/drawing/2014/main" id="{00000000-0008-0000-0100-00001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2" name="Picture 3813" hidden="1">
          <a:extLst>
            <a:ext uri="{FF2B5EF4-FFF2-40B4-BE49-F238E27FC236}">
              <a16:creationId xmlns:a16="http://schemas.microsoft.com/office/drawing/2014/main" id="{00000000-0008-0000-0100-00002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3" name="Picture 3453" hidden="1">
          <a:extLst>
            <a:ext uri="{FF2B5EF4-FFF2-40B4-BE49-F238E27FC236}">
              <a16:creationId xmlns:a16="http://schemas.microsoft.com/office/drawing/2014/main" id="{00000000-0008-0000-0100-00002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4" name="Picture 3458" hidden="1">
          <a:extLst>
            <a:ext uri="{FF2B5EF4-FFF2-40B4-BE49-F238E27FC236}">
              <a16:creationId xmlns:a16="http://schemas.microsoft.com/office/drawing/2014/main" id="{00000000-0008-0000-0100-00002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5" name="Picture 3811" hidden="1">
          <a:extLst>
            <a:ext uri="{FF2B5EF4-FFF2-40B4-BE49-F238E27FC236}">
              <a16:creationId xmlns:a16="http://schemas.microsoft.com/office/drawing/2014/main" id="{00000000-0008-0000-0100-00002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6" name="Picture 3812" hidden="1">
          <a:extLst>
            <a:ext uri="{FF2B5EF4-FFF2-40B4-BE49-F238E27FC236}">
              <a16:creationId xmlns:a16="http://schemas.microsoft.com/office/drawing/2014/main" id="{00000000-0008-0000-0100-00002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7" name="Picture 3813" hidden="1">
          <a:extLst>
            <a:ext uri="{FF2B5EF4-FFF2-40B4-BE49-F238E27FC236}">
              <a16:creationId xmlns:a16="http://schemas.microsoft.com/office/drawing/2014/main" id="{00000000-0008-0000-0100-00002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8" name="Picture 3453" hidden="1">
          <a:extLst>
            <a:ext uri="{FF2B5EF4-FFF2-40B4-BE49-F238E27FC236}">
              <a16:creationId xmlns:a16="http://schemas.microsoft.com/office/drawing/2014/main" id="{00000000-0008-0000-0100-00002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19" name="Picture 3458" hidden="1">
          <a:extLst>
            <a:ext uri="{FF2B5EF4-FFF2-40B4-BE49-F238E27FC236}">
              <a16:creationId xmlns:a16="http://schemas.microsoft.com/office/drawing/2014/main" id="{00000000-0008-0000-0100-00002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0" name="Picture 3811" hidden="1">
          <a:extLst>
            <a:ext uri="{FF2B5EF4-FFF2-40B4-BE49-F238E27FC236}">
              <a16:creationId xmlns:a16="http://schemas.microsoft.com/office/drawing/2014/main" id="{00000000-0008-0000-0100-00002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1" name="Picture 3812" hidden="1">
          <a:extLst>
            <a:ext uri="{FF2B5EF4-FFF2-40B4-BE49-F238E27FC236}">
              <a16:creationId xmlns:a16="http://schemas.microsoft.com/office/drawing/2014/main" id="{00000000-0008-0000-0100-00002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2" name="Picture 3813" hidden="1">
          <a:extLst>
            <a:ext uri="{FF2B5EF4-FFF2-40B4-BE49-F238E27FC236}">
              <a16:creationId xmlns:a16="http://schemas.microsoft.com/office/drawing/2014/main" id="{00000000-0008-0000-0100-00002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3" name="Picture 3453" hidden="1">
          <a:extLst>
            <a:ext uri="{FF2B5EF4-FFF2-40B4-BE49-F238E27FC236}">
              <a16:creationId xmlns:a16="http://schemas.microsoft.com/office/drawing/2014/main" id="{00000000-0008-0000-0100-00002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4" name="Picture 3458" hidden="1">
          <a:extLst>
            <a:ext uri="{FF2B5EF4-FFF2-40B4-BE49-F238E27FC236}">
              <a16:creationId xmlns:a16="http://schemas.microsoft.com/office/drawing/2014/main" id="{00000000-0008-0000-0100-00002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5" name="Picture 3811" hidden="1">
          <a:extLst>
            <a:ext uri="{FF2B5EF4-FFF2-40B4-BE49-F238E27FC236}">
              <a16:creationId xmlns:a16="http://schemas.microsoft.com/office/drawing/2014/main" id="{00000000-0008-0000-0100-00002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6" name="Picture 3812" hidden="1">
          <a:extLst>
            <a:ext uri="{FF2B5EF4-FFF2-40B4-BE49-F238E27FC236}">
              <a16:creationId xmlns:a16="http://schemas.microsoft.com/office/drawing/2014/main" id="{00000000-0008-0000-0100-00002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7" name="Picture 3813" hidden="1">
          <a:extLst>
            <a:ext uri="{FF2B5EF4-FFF2-40B4-BE49-F238E27FC236}">
              <a16:creationId xmlns:a16="http://schemas.microsoft.com/office/drawing/2014/main" id="{00000000-0008-0000-0100-00002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8" name="Picture 3453" hidden="1">
          <a:extLst>
            <a:ext uri="{FF2B5EF4-FFF2-40B4-BE49-F238E27FC236}">
              <a16:creationId xmlns:a16="http://schemas.microsoft.com/office/drawing/2014/main" id="{00000000-0008-0000-0100-00003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29" name="Picture 3458" hidden="1">
          <a:extLst>
            <a:ext uri="{FF2B5EF4-FFF2-40B4-BE49-F238E27FC236}">
              <a16:creationId xmlns:a16="http://schemas.microsoft.com/office/drawing/2014/main" id="{00000000-0008-0000-0100-00003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0" name="Picture 3811" hidden="1">
          <a:extLst>
            <a:ext uri="{FF2B5EF4-FFF2-40B4-BE49-F238E27FC236}">
              <a16:creationId xmlns:a16="http://schemas.microsoft.com/office/drawing/2014/main" id="{00000000-0008-0000-0100-00003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1" name="Picture 3812" hidden="1">
          <a:extLst>
            <a:ext uri="{FF2B5EF4-FFF2-40B4-BE49-F238E27FC236}">
              <a16:creationId xmlns:a16="http://schemas.microsoft.com/office/drawing/2014/main" id="{00000000-0008-0000-0100-00003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2" name="Picture 3813" hidden="1">
          <a:extLst>
            <a:ext uri="{FF2B5EF4-FFF2-40B4-BE49-F238E27FC236}">
              <a16:creationId xmlns:a16="http://schemas.microsoft.com/office/drawing/2014/main" id="{00000000-0008-0000-0100-00003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3" name="Picture 3383" hidden="1">
          <a:extLst>
            <a:ext uri="{FF2B5EF4-FFF2-40B4-BE49-F238E27FC236}">
              <a16:creationId xmlns:a16="http://schemas.microsoft.com/office/drawing/2014/main" id="{00000000-0008-0000-0100-00003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4" name="Picture 3388" hidden="1">
          <a:extLst>
            <a:ext uri="{FF2B5EF4-FFF2-40B4-BE49-F238E27FC236}">
              <a16:creationId xmlns:a16="http://schemas.microsoft.com/office/drawing/2014/main" id="{00000000-0008-0000-0100-00003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5" name="Picture 3790" hidden="1">
          <a:extLst>
            <a:ext uri="{FF2B5EF4-FFF2-40B4-BE49-F238E27FC236}">
              <a16:creationId xmlns:a16="http://schemas.microsoft.com/office/drawing/2014/main" id="{00000000-0008-0000-0100-00003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6" name="Picture 3791" hidden="1">
          <a:extLst>
            <a:ext uri="{FF2B5EF4-FFF2-40B4-BE49-F238E27FC236}">
              <a16:creationId xmlns:a16="http://schemas.microsoft.com/office/drawing/2014/main" id="{00000000-0008-0000-0100-00003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7" name="Picture 3393" hidden="1">
          <a:extLst>
            <a:ext uri="{FF2B5EF4-FFF2-40B4-BE49-F238E27FC236}">
              <a16:creationId xmlns:a16="http://schemas.microsoft.com/office/drawing/2014/main" id="{00000000-0008-0000-0100-00003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8" name="Picture 3398" hidden="1">
          <a:extLst>
            <a:ext uri="{FF2B5EF4-FFF2-40B4-BE49-F238E27FC236}">
              <a16:creationId xmlns:a16="http://schemas.microsoft.com/office/drawing/2014/main" id="{00000000-0008-0000-0100-00003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39" name="Picture 3793" hidden="1">
          <a:extLst>
            <a:ext uri="{FF2B5EF4-FFF2-40B4-BE49-F238E27FC236}">
              <a16:creationId xmlns:a16="http://schemas.microsoft.com/office/drawing/2014/main" id="{00000000-0008-0000-0100-00003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40" name="Picture 3794" hidden="1">
          <a:extLst>
            <a:ext uri="{FF2B5EF4-FFF2-40B4-BE49-F238E27FC236}">
              <a16:creationId xmlns:a16="http://schemas.microsoft.com/office/drawing/2014/main" id="{00000000-0008-0000-0100-00003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41" name="Picture 3795" hidden="1">
          <a:extLst>
            <a:ext uri="{FF2B5EF4-FFF2-40B4-BE49-F238E27FC236}">
              <a16:creationId xmlns:a16="http://schemas.microsoft.com/office/drawing/2014/main" id="{00000000-0008-0000-0100-00003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42" name="Picture 3423" hidden="1">
          <a:extLst>
            <a:ext uri="{FF2B5EF4-FFF2-40B4-BE49-F238E27FC236}">
              <a16:creationId xmlns:a16="http://schemas.microsoft.com/office/drawing/2014/main" id="{00000000-0008-0000-0100-00003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43" name="Picture 3428" hidden="1">
          <a:extLst>
            <a:ext uri="{FF2B5EF4-FFF2-40B4-BE49-F238E27FC236}">
              <a16:creationId xmlns:a16="http://schemas.microsoft.com/office/drawing/2014/main" id="{00000000-0008-0000-0100-00003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44" name="Picture 3802" hidden="1">
          <a:extLst>
            <a:ext uri="{FF2B5EF4-FFF2-40B4-BE49-F238E27FC236}">
              <a16:creationId xmlns:a16="http://schemas.microsoft.com/office/drawing/2014/main" id="{00000000-0008-0000-0100-00004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45" name="Picture 3803" hidden="1">
          <a:extLst>
            <a:ext uri="{FF2B5EF4-FFF2-40B4-BE49-F238E27FC236}">
              <a16:creationId xmlns:a16="http://schemas.microsoft.com/office/drawing/2014/main" id="{00000000-0008-0000-0100-00004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46" name="Picture 3804" hidden="1">
          <a:extLst>
            <a:ext uri="{FF2B5EF4-FFF2-40B4-BE49-F238E27FC236}">
              <a16:creationId xmlns:a16="http://schemas.microsoft.com/office/drawing/2014/main" id="{00000000-0008-0000-0100-00004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47" name="Picture 3393" hidden="1">
          <a:extLst>
            <a:ext uri="{FF2B5EF4-FFF2-40B4-BE49-F238E27FC236}">
              <a16:creationId xmlns:a16="http://schemas.microsoft.com/office/drawing/2014/main" id="{00000000-0008-0000-0100-00004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48" name="Picture 3398" hidden="1">
          <a:extLst>
            <a:ext uri="{FF2B5EF4-FFF2-40B4-BE49-F238E27FC236}">
              <a16:creationId xmlns:a16="http://schemas.microsoft.com/office/drawing/2014/main" id="{00000000-0008-0000-0100-00004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49" name="Picture 3793" hidden="1">
          <a:extLst>
            <a:ext uri="{FF2B5EF4-FFF2-40B4-BE49-F238E27FC236}">
              <a16:creationId xmlns:a16="http://schemas.microsoft.com/office/drawing/2014/main" id="{00000000-0008-0000-0100-00004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0" name="Picture 3794" hidden="1">
          <a:extLst>
            <a:ext uri="{FF2B5EF4-FFF2-40B4-BE49-F238E27FC236}">
              <a16:creationId xmlns:a16="http://schemas.microsoft.com/office/drawing/2014/main" id="{00000000-0008-0000-0100-00004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1" name="Picture 3795" hidden="1">
          <a:extLst>
            <a:ext uri="{FF2B5EF4-FFF2-40B4-BE49-F238E27FC236}">
              <a16:creationId xmlns:a16="http://schemas.microsoft.com/office/drawing/2014/main" id="{00000000-0008-0000-0100-00004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2" name="Picture 3423" hidden="1">
          <a:extLst>
            <a:ext uri="{FF2B5EF4-FFF2-40B4-BE49-F238E27FC236}">
              <a16:creationId xmlns:a16="http://schemas.microsoft.com/office/drawing/2014/main" id="{00000000-0008-0000-0100-00004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3" name="Picture 3428" hidden="1">
          <a:extLst>
            <a:ext uri="{FF2B5EF4-FFF2-40B4-BE49-F238E27FC236}">
              <a16:creationId xmlns:a16="http://schemas.microsoft.com/office/drawing/2014/main" id="{00000000-0008-0000-0100-00004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4" name="Picture 3803" hidden="1">
          <a:extLst>
            <a:ext uri="{FF2B5EF4-FFF2-40B4-BE49-F238E27FC236}">
              <a16:creationId xmlns:a16="http://schemas.microsoft.com/office/drawing/2014/main" id="{00000000-0008-0000-0100-00004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5" name="Picture 3804" hidden="1">
          <a:extLst>
            <a:ext uri="{FF2B5EF4-FFF2-40B4-BE49-F238E27FC236}">
              <a16:creationId xmlns:a16="http://schemas.microsoft.com/office/drawing/2014/main" id="{00000000-0008-0000-0100-00004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6" name="Picture 3463" hidden="1">
          <a:extLst>
            <a:ext uri="{FF2B5EF4-FFF2-40B4-BE49-F238E27FC236}">
              <a16:creationId xmlns:a16="http://schemas.microsoft.com/office/drawing/2014/main" id="{00000000-0008-0000-0100-00004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7" name="Picture 3468" hidden="1">
          <a:extLst>
            <a:ext uri="{FF2B5EF4-FFF2-40B4-BE49-F238E27FC236}">
              <a16:creationId xmlns:a16="http://schemas.microsoft.com/office/drawing/2014/main" id="{00000000-0008-0000-0100-00004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8" name="Picture 3814" hidden="1">
          <a:extLst>
            <a:ext uri="{FF2B5EF4-FFF2-40B4-BE49-F238E27FC236}">
              <a16:creationId xmlns:a16="http://schemas.microsoft.com/office/drawing/2014/main" id="{00000000-0008-0000-0100-00004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59" name="Picture 3815" hidden="1">
          <a:extLst>
            <a:ext uri="{FF2B5EF4-FFF2-40B4-BE49-F238E27FC236}">
              <a16:creationId xmlns:a16="http://schemas.microsoft.com/office/drawing/2014/main" id="{00000000-0008-0000-0100-00004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0" name="Picture 3816" hidden="1">
          <a:extLst>
            <a:ext uri="{FF2B5EF4-FFF2-40B4-BE49-F238E27FC236}">
              <a16:creationId xmlns:a16="http://schemas.microsoft.com/office/drawing/2014/main" id="{00000000-0008-0000-0100-00005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1" name="Picture 3453" hidden="1">
          <a:extLst>
            <a:ext uri="{FF2B5EF4-FFF2-40B4-BE49-F238E27FC236}">
              <a16:creationId xmlns:a16="http://schemas.microsoft.com/office/drawing/2014/main" id="{00000000-0008-0000-0100-00005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2" name="Picture 3458" hidden="1">
          <a:extLst>
            <a:ext uri="{FF2B5EF4-FFF2-40B4-BE49-F238E27FC236}">
              <a16:creationId xmlns:a16="http://schemas.microsoft.com/office/drawing/2014/main" id="{00000000-0008-0000-0100-00005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3" name="Picture 3811" hidden="1">
          <a:extLst>
            <a:ext uri="{FF2B5EF4-FFF2-40B4-BE49-F238E27FC236}">
              <a16:creationId xmlns:a16="http://schemas.microsoft.com/office/drawing/2014/main" id="{00000000-0008-0000-0100-00005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4" name="Picture 3812" hidden="1">
          <a:extLst>
            <a:ext uri="{FF2B5EF4-FFF2-40B4-BE49-F238E27FC236}">
              <a16:creationId xmlns:a16="http://schemas.microsoft.com/office/drawing/2014/main" id="{00000000-0008-0000-0100-00005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5" name="Picture 3813" hidden="1">
          <a:extLst>
            <a:ext uri="{FF2B5EF4-FFF2-40B4-BE49-F238E27FC236}">
              <a16:creationId xmlns:a16="http://schemas.microsoft.com/office/drawing/2014/main" id="{00000000-0008-0000-0100-00005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6" name="Picture 3453" hidden="1">
          <a:extLst>
            <a:ext uri="{FF2B5EF4-FFF2-40B4-BE49-F238E27FC236}">
              <a16:creationId xmlns:a16="http://schemas.microsoft.com/office/drawing/2014/main" id="{00000000-0008-0000-0100-00005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7" name="Picture 3458" hidden="1">
          <a:extLst>
            <a:ext uri="{FF2B5EF4-FFF2-40B4-BE49-F238E27FC236}">
              <a16:creationId xmlns:a16="http://schemas.microsoft.com/office/drawing/2014/main" id="{00000000-0008-0000-0100-00005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8" name="Picture 3811" hidden="1">
          <a:extLst>
            <a:ext uri="{FF2B5EF4-FFF2-40B4-BE49-F238E27FC236}">
              <a16:creationId xmlns:a16="http://schemas.microsoft.com/office/drawing/2014/main" id="{00000000-0008-0000-0100-00005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69" name="Picture 3812" hidden="1">
          <a:extLst>
            <a:ext uri="{FF2B5EF4-FFF2-40B4-BE49-F238E27FC236}">
              <a16:creationId xmlns:a16="http://schemas.microsoft.com/office/drawing/2014/main" id="{00000000-0008-0000-0100-00005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0" name="Picture 3813" hidden="1">
          <a:extLst>
            <a:ext uri="{FF2B5EF4-FFF2-40B4-BE49-F238E27FC236}">
              <a16:creationId xmlns:a16="http://schemas.microsoft.com/office/drawing/2014/main" id="{00000000-0008-0000-0100-00005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1" name="Picture 3453" hidden="1">
          <a:extLst>
            <a:ext uri="{FF2B5EF4-FFF2-40B4-BE49-F238E27FC236}">
              <a16:creationId xmlns:a16="http://schemas.microsoft.com/office/drawing/2014/main" id="{00000000-0008-0000-0100-00005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2" name="Picture 3458" hidden="1">
          <a:extLst>
            <a:ext uri="{FF2B5EF4-FFF2-40B4-BE49-F238E27FC236}">
              <a16:creationId xmlns:a16="http://schemas.microsoft.com/office/drawing/2014/main" id="{00000000-0008-0000-0100-00005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3" name="Picture 3811" hidden="1">
          <a:extLst>
            <a:ext uri="{FF2B5EF4-FFF2-40B4-BE49-F238E27FC236}">
              <a16:creationId xmlns:a16="http://schemas.microsoft.com/office/drawing/2014/main" id="{00000000-0008-0000-0100-00005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4" name="Picture 3812" hidden="1">
          <a:extLst>
            <a:ext uri="{FF2B5EF4-FFF2-40B4-BE49-F238E27FC236}">
              <a16:creationId xmlns:a16="http://schemas.microsoft.com/office/drawing/2014/main" id="{00000000-0008-0000-0100-00005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5" name="Picture 3813" hidden="1">
          <a:extLst>
            <a:ext uri="{FF2B5EF4-FFF2-40B4-BE49-F238E27FC236}">
              <a16:creationId xmlns:a16="http://schemas.microsoft.com/office/drawing/2014/main" id="{00000000-0008-0000-0100-00005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6" name="Picture 3453" hidden="1">
          <a:extLst>
            <a:ext uri="{FF2B5EF4-FFF2-40B4-BE49-F238E27FC236}">
              <a16:creationId xmlns:a16="http://schemas.microsoft.com/office/drawing/2014/main" id="{00000000-0008-0000-0100-00006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7" name="Picture 3458" hidden="1">
          <a:extLst>
            <a:ext uri="{FF2B5EF4-FFF2-40B4-BE49-F238E27FC236}">
              <a16:creationId xmlns:a16="http://schemas.microsoft.com/office/drawing/2014/main" id="{00000000-0008-0000-0100-00006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8" name="Picture 3811" hidden="1">
          <a:extLst>
            <a:ext uri="{FF2B5EF4-FFF2-40B4-BE49-F238E27FC236}">
              <a16:creationId xmlns:a16="http://schemas.microsoft.com/office/drawing/2014/main" id="{00000000-0008-0000-0100-00006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79" name="Picture 3812" hidden="1">
          <a:extLst>
            <a:ext uri="{FF2B5EF4-FFF2-40B4-BE49-F238E27FC236}">
              <a16:creationId xmlns:a16="http://schemas.microsoft.com/office/drawing/2014/main" id="{00000000-0008-0000-0100-00006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80" name="Picture 3813" hidden="1">
          <a:extLst>
            <a:ext uri="{FF2B5EF4-FFF2-40B4-BE49-F238E27FC236}">
              <a16:creationId xmlns:a16="http://schemas.microsoft.com/office/drawing/2014/main" id="{00000000-0008-0000-0100-00006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81" name="Picture 3453" hidden="1">
          <a:extLst>
            <a:ext uri="{FF2B5EF4-FFF2-40B4-BE49-F238E27FC236}">
              <a16:creationId xmlns:a16="http://schemas.microsoft.com/office/drawing/2014/main" id="{00000000-0008-0000-0100-00006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82" name="Picture 3458" hidden="1">
          <a:extLst>
            <a:ext uri="{FF2B5EF4-FFF2-40B4-BE49-F238E27FC236}">
              <a16:creationId xmlns:a16="http://schemas.microsoft.com/office/drawing/2014/main" id="{00000000-0008-0000-0100-00006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83" name="Picture 3811" hidden="1">
          <a:extLst>
            <a:ext uri="{FF2B5EF4-FFF2-40B4-BE49-F238E27FC236}">
              <a16:creationId xmlns:a16="http://schemas.microsoft.com/office/drawing/2014/main" id="{00000000-0008-0000-0100-00006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784" name="Picture 3813" hidden="1">
          <a:extLst>
            <a:ext uri="{FF2B5EF4-FFF2-40B4-BE49-F238E27FC236}">
              <a16:creationId xmlns:a16="http://schemas.microsoft.com/office/drawing/2014/main" id="{00000000-0008-0000-0100-00006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85" name="Picture 3393" hidden="1">
          <a:extLst>
            <a:ext uri="{FF2B5EF4-FFF2-40B4-BE49-F238E27FC236}">
              <a16:creationId xmlns:a16="http://schemas.microsoft.com/office/drawing/2014/main" id="{00000000-0008-0000-0100-00006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86" name="Picture 3398" hidden="1">
          <a:extLst>
            <a:ext uri="{FF2B5EF4-FFF2-40B4-BE49-F238E27FC236}">
              <a16:creationId xmlns:a16="http://schemas.microsoft.com/office/drawing/2014/main" id="{00000000-0008-0000-0100-00006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87" name="Picture 3793" hidden="1">
          <a:extLst>
            <a:ext uri="{FF2B5EF4-FFF2-40B4-BE49-F238E27FC236}">
              <a16:creationId xmlns:a16="http://schemas.microsoft.com/office/drawing/2014/main" id="{00000000-0008-0000-0100-00006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88" name="Picture 3794" hidden="1">
          <a:extLst>
            <a:ext uri="{FF2B5EF4-FFF2-40B4-BE49-F238E27FC236}">
              <a16:creationId xmlns:a16="http://schemas.microsoft.com/office/drawing/2014/main" id="{00000000-0008-0000-0100-00006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89" name="Picture 3795" hidden="1">
          <a:extLst>
            <a:ext uri="{FF2B5EF4-FFF2-40B4-BE49-F238E27FC236}">
              <a16:creationId xmlns:a16="http://schemas.microsoft.com/office/drawing/2014/main" id="{00000000-0008-0000-0100-00006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0" name="Picture 3423" hidden="1">
          <a:extLst>
            <a:ext uri="{FF2B5EF4-FFF2-40B4-BE49-F238E27FC236}">
              <a16:creationId xmlns:a16="http://schemas.microsoft.com/office/drawing/2014/main" id="{00000000-0008-0000-0100-00006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1" name="Picture 3428" hidden="1">
          <a:extLst>
            <a:ext uri="{FF2B5EF4-FFF2-40B4-BE49-F238E27FC236}">
              <a16:creationId xmlns:a16="http://schemas.microsoft.com/office/drawing/2014/main" id="{00000000-0008-0000-0100-00006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2" name="Picture 3802" hidden="1">
          <a:extLst>
            <a:ext uri="{FF2B5EF4-FFF2-40B4-BE49-F238E27FC236}">
              <a16:creationId xmlns:a16="http://schemas.microsoft.com/office/drawing/2014/main" id="{00000000-0008-0000-0100-00007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3" name="Picture 3803" hidden="1">
          <a:extLst>
            <a:ext uri="{FF2B5EF4-FFF2-40B4-BE49-F238E27FC236}">
              <a16:creationId xmlns:a16="http://schemas.microsoft.com/office/drawing/2014/main" id="{00000000-0008-0000-0100-00007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4" name="Picture 3804" hidden="1">
          <a:extLst>
            <a:ext uri="{FF2B5EF4-FFF2-40B4-BE49-F238E27FC236}">
              <a16:creationId xmlns:a16="http://schemas.microsoft.com/office/drawing/2014/main" id="{00000000-0008-0000-0100-00007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5" name="Picture 3463" hidden="1">
          <a:extLst>
            <a:ext uri="{FF2B5EF4-FFF2-40B4-BE49-F238E27FC236}">
              <a16:creationId xmlns:a16="http://schemas.microsoft.com/office/drawing/2014/main" id="{00000000-0008-0000-0100-00007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6" name="Picture 3468" hidden="1">
          <a:extLst>
            <a:ext uri="{FF2B5EF4-FFF2-40B4-BE49-F238E27FC236}">
              <a16:creationId xmlns:a16="http://schemas.microsoft.com/office/drawing/2014/main" id="{00000000-0008-0000-0100-00007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7" name="Picture 3814" hidden="1">
          <a:extLst>
            <a:ext uri="{FF2B5EF4-FFF2-40B4-BE49-F238E27FC236}">
              <a16:creationId xmlns:a16="http://schemas.microsoft.com/office/drawing/2014/main" id="{00000000-0008-0000-0100-00007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8" name="Picture 3815" hidden="1">
          <a:extLst>
            <a:ext uri="{FF2B5EF4-FFF2-40B4-BE49-F238E27FC236}">
              <a16:creationId xmlns:a16="http://schemas.microsoft.com/office/drawing/2014/main" id="{00000000-0008-0000-0100-00007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799" name="Picture 3816" hidden="1">
          <a:extLst>
            <a:ext uri="{FF2B5EF4-FFF2-40B4-BE49-F238E27FC236}">
              <a16:creationId xmlns:a16="http://schemas.microsoft.com/office/drawing/2014/main" id="{00000000-0008-0000-0100-00007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0" name="Picture 3453" hidden="1">
          <a:extLst>
            <a:ext uri="{FF2B5EF4-FFF2-40B4-BE49-F238E27FC236}">
              <a16:creationId xmlns:a16="http://schemas.microsoft.com/office/drawing/2014/main" id="{00000000-0008-0000-0100-00007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1" name="Picture 3458" hidden="1">
          <a:extLst>
            <a:ext uri="{FF2B5EF4-FFF2-40B4-BE49-F238E27FC236}">
              <a16:creationId xmlns:a16="http://schemas.microsoft.com/office/drawing/2014/main" id="{00000000-0008-0000-0100-00007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2" name="Picture 3811" hidden="1">
          <a:extLst>
            <a:ext uri="{FF2B5EF4-FFF2-40B4-BE49-F238E27FC236}">
              <a16:creationId xmlns:a16="http://schemas.microsoft.com/office/drawing/2014/main" id="{00000000-0008-0000-0100-00007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3" name="Picture 3812" hidden="1">
          <a:extLst>
            <a:ext uri="{FF2B5EF4-FFF2-40B4-BE49-F238E27FC236}">
              <a16:creationId xmlns:a16="http://schemas.microsoft.com/office/drawing/2014/main" id="{00000000-0008-0000-0100-00007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4" name="Picture 3813" hidden="1">
          <a:extLst>
            <a:ext uri="{FF2B5EF4-FFF2-40B4-BE49-F238E27FC236}">
              <a16:creationId xmlns:a16="http://schemas.microsoft.com/office/drawing/2014/main" id="{00000000-0008-0000-0100-00007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5" name="Picture 3453" hidden="1">
          <a:extLst>
            <a:ext uri="{FF2B5EF4-FFF2-40B4-BE49-F238E27FC236}">
              <a16:creationId xmlns:a16="http://schemas.microsoft.com/office/drawing/2014/main" id="{00000000-0008-0000-0100-00007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6" name="Picture 3458" hidden="1">
          <a:extLst>
            <a:ext uri="{FF2B5EF4-FFF2-40B4-BE49-F238E27FC236}">
              <a16:creationId xmlns:a16="http://schemas.microsoft.com/office/drawing/2014/main" id="{00000000-0008-0000-0100-00007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7" name="Picture 3811" hidden="1">
          <a:extLst>
            <a:ext uri="{FF2B5EF4-FFF2-40B4-BE49-F238E27FC236}">
              <a16:creationId xmlns:a16="http://schemas.microsoft.com/office/drawing/2014/main" id="{00000000-0008-0000-0100-00007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8" name="Picture 3812" hidden="1">
          <a:extLst>
            <a:ext uri="{FF2B5EF4-FFF2-40B4-BE49-F238E27FC236}">
              <a16:creationId xmlns:a16="http://schemas.microsoft.com/office/drawing/2014/main" id="{00000000-0008-0000-0100-00008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09" name="Picture 3813" hidden="1">
          <a:extLst>
            <a:ext uri="{FF2B5EF4-FFF2-40B4-BE49-F238E27FC236}">
              <a16:creationId xmlns:a16="http://schemas.microsoft.com/office/drawing/2014/main" id="{00000000-0008-0000-0100-00008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0" name="Picture 3453" hidden="1">
          <a:extLst>
            <a:ext uri="{FF2B5EF4-FFF2-40B4-BE49-F238E27FC236}">
              <a16:creationId xmlns:a16="http://schemas.microsoft.com/office/drawing/2014/main" id="{00000000-0008-0000-0100-00008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1" name="Picture 3458" hidden="1">
          <a:extLst>
            <a:ext uri="{FF2B5EF4-FFF2-40B4-BE49-F238E27FC236}">
              <a16:creationId xmlns:a16="http://schemas.microsoft.com/office/drawing/2014/main" id="{00000000-0008-0000-0100-00008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2" name="Picture 3811" hidden="1">
          <a:extLst>
            <a:ext uri="{FF2B5EF4-FFF2-40B4-BE49-F238E27FC236}">
              <a16:creationId xmlns:a16="http://schemas.microsoft.com/office/drawing/2014/main" id="{00000000-0008-0000-0100-00008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3" name="Picture 3812" hidden="1">
          <a:extLst>
            <a:ext uri="{FF2B5EF4-FFF2-40B4-BE49-F238E27FC236}">
              <a16:creationId xmlns:a16="http://schemas.microsoft.com/office/drawing/2014/main" id="{00000000-0008-0000-0100-00008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4" name="Picture 3813" hidden="1">
          <a:extLst>
            <a:ext uri="{FF2B5EF4-FFF2-40B4-BE49-F238E27FC236}">
              <a16:creationId xmlns:a16="http://schemas.microsoft.com/office/drawing/2014/main" id="{00000000-0008-0000-0100-00008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5" name="Picture 3453" hidden="1">
          <a:extLst>
            <a:ext uri="{FF2B5EF4-FFF2-40B4-BE49-F238E27FC236}">
              <a16:creationId xmlns:a16="http://schemas.microsoft.com/office/drawing/2014/main" id="{00000000-0008-0000-0100-00008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6" name="Picture 3458" hidden="1">
          <a:extLst>
            <a:ext uri="{FF2B5EF4-FFF2-40B4-BE49-F238E27FC236}">
              <a16:creationId xmlns:a16="http://schemas.microsoft.com/office/drawing/2014/main" id="{00000000-0008-0000-0100-00008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7" name="Picture 3811" hidden="1">
          <a:extLst>
            <a:ext uri="{FF2B5EF4-FFF2-40B4-BE49-F238E27FC236}">
              <a16:creationId xmlns:a16="http://schemas.microsoft.com/office/drawing/2014/main" id="{00000000-0008-0000-0100-00008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8" name="Picture 3812" hidden="1">
          <a:extLst>
            <a:ext uri="{FF2B5EF4-FFF2-40B4-BE49-F238E27FC236}">
              <a16:creationId xmlns:a16="http://schemas.microsoft.com/office/drawing/2014/main" id="{00000000-0008-0000-0100-00008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19" name="Picture 3813" hidden="1">
          <a:extLst>
            <a:ext uri="{FF2B5EF4-FFF2-40B4-BE49-F238E27FC236}">
              <a16:creationId xmlns:a16="http://schemas.microsoft.com/office/drawing/2014/main" id="{00000000-0008-0000-0100-00008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20" name="Picture 3453" hidden="1">
          <a:extLst>
            <a:ext uri="{FF2B5EF4-FFF2-40B4-BE49-F238E27FC236}">
              <a16:creationId xmlns:a16="http://schemas.microsoft.com/office/drawing/2014/main" id="{00000000-0008-0000-0100-00008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21" name="Picture 3458" hidden="1">
          <a:extLst>
            <a:ext uri="{FF2B5EF4-FFF2-40B4-BE49-F238E27FC236}">
              <a16:creationId xmlns:a16="http://schemas.microsoft.com/office/drawing/2014/main" id="{00000000-0008-0000-0100-00008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22" name="Picture 3811" hidden="1">
          <a:extLst>
            <a:ext uri="{FF2B5EF4-FFF2-40B4-BE49-F238E27FC236}">
              <a16:creationId xmlns:a16="http://schemas.microsoft.com/office/drawing/2014/main" id="{00000000-0008-0000-0100-00008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23" name="Picture 3393" hidden="1">
          <a:extLst>
            <a:ext uri="{FF2B5EF4-FFF2-40B4-BE49-F238E27FC236}">
              <a16:creationId xmlns:a16="http://schemas.microsoft.com/office/drawing/2014/main" id="{00000000-0008-0000-0100-00008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24" name="Picture 3398" hidden="1">
          <a:extLst>
            <a:ext uri="{FF2B5EF4-FFF2-40B4-BE49-F238E27FC236}">
              <a16:creationId xmlns:a16="http://schemas.microsoft.com/office/drawing/2014/main" id="{00000000-0008-0000-0100-00009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25" name="Picture 3793" hidden="1">
          <a:extLst>
            <a:ext uri="{FF2B5EF4-FFF2-40B4-BE49-F238E27FC236}">
              <a16:creationId xmlns:a16="http://schemas.microsoft.com/office/drawing/2014/main" id="{00000000-0008-0000-0100-00009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26" name="Picture 3794" hidden="1">
          <a:extLst>
            <a:ext uri="{FF2B5EF4-FFF2-40B4-BE49-F238E27FC236}">
              <a16:creationId xmlns:a16="http://schemas.microsoft.com/office/drawing/2014/main" id="{00000000-0008-0000-0100-00009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27" name="Picture 3795" hidden="1">
          <a:extLst>
            <a:ext uri="{FF2B5EF4-FFF2-40B4-BE49-F238E27FC236}">
              <a16:creationId xmlns:a16="http://schemas.microsoft.com/office/drawing/2014/main" id="{00000000-0008-0000-0100-00009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28" name="Picture 3423" hidden="1">
          <a:extLst>
            <a:ext uri="{FF2B5EF4-FFF2-40B4-BE49-F238E27FC236}">
              <a16:creationId xmlns:a16="http://schemas.microsoft.com/office/drawing/2014/main" id="{00000000-0008-0000-0100-00009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29" name="Picture 3428" hidden="1">
          <a:extLst>
            <a:ext uri="{FF2B5EF4-FFF2-40B4-BE49-F238E27FC236}">
              <a16:creationId xmlns:a16="http://schemas.microsoft.com/office/drawing/2014/main" id="{00000000-0008-0000-0100-00009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0" name="Picture 3802" hidden="1">
          <a:extLst>
            <a:ext uri="{FF2B5EF4-FFF2-40B4-BE49-F238E27FC236}">
              <a16:creationId xmlns:a16="http://schemas.microsoft.com/office/drawing/2014/main" id="{00000000-0008-0000-0100-00009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1" name="Picture 3803" hidden="1">
          <a:extLst>
            <a:ext uri="{FF2B5EF4-FFF2-40B4-BE49-F238E27FC236}">
              <a16:creationId xmlns:a16="http://schemas.microsoft.com/office/drawing/2014/main" id="{00000000-0008-0000-0100-00009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2" name="Picture 3804" hidden="1">
          <a:extLst>
            <a:ext uri="{FF2B5EF4-FFF2-40B4-BE49-F238E27FC236}">
              <a16:creationId xmlns:a16="http://schemas.microsoft.com/office/drawing/2014/main" id="{00000000-0008-0000-0100-00009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3" name="Picture 3463" hidden="1">
          <a:extLst>
            <a:ext uri="{FF2B5EF4-FFF2-40B4-BE49-F238E27FC236}">
              <a16:creationId xmlns:a16="http://schemas.microsoft.com/office/drawing/2014/main" id="{00000000-0008-0000-0100-00009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4" name="Picture 3468" hidden="1">
          <a:extLst>
            <a:ext uri="{FF2B5EF4-FFF2-40B4-BE49-F238E27FC236}">
              <a16:creationId xmlns:a16="http://schemas.microsoft.com/office/drawing/2014/main" id="{00000000-0008-0000-0100-00009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5" name="Picture 3814" hidden="1">
          <a:extLst>
            <a:ext uri="{FF2B5EF4-FFF2-40B4-BE49-F238E27FC236}">
              <a16:creationId xmlns:a16="http://schemas.microsoft.com/office/drawing/2014/main" id="{00000000-0008-0000-0100-00009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6" name="Picture 3815" hidden="1">
          <a:extLst>
            <a:ext uri="{FF2B5EF4-FFF2-40B4-BE49-F238E27FC236}">
              <a16:creationId xmlns:a16="http://schemas.microsoft.com/office/drawing/2014/main" id="{00000000-0008-0000-0100-00009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7" name="Picture 3816" hidden="1">
          <a:extLst>
            <a:ext uri="{FF2B5EF4-FFF2-40B4-BE49-F238E27FC236}">
              <a16:creationId xmlns:a16="http://schemas.microsoft.com/office/drawing/2014/main" id="{00000000-0008-0000-0100-00009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8" name="Picture 3453" hidden="1">
          <a:extLst>
            <a:ext uri="{FF2B5EF4-FFF2-40B4-BE49-F238E27FC236}">
              <a16:creationId xmlns:a16="http://schemas.microsoft.com/office/drawing/2014/main" id="{00000000-0008-0000-0100-00009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39" name="Picture 3458" hidden="1">
          <a:extLst>
            <a:ext uri="{FF2B5EF4-FFF2-40B4-BE49-F238E27FC236}">
              <a16:creationId xmlns:a16="http://schemas.microsoft.com/office/drawing/2014/main" id="{00000000-0008-0000-0100-00009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0" name="Picture 3811" hidden="1">
          <a:extLst>
            <a:ext uri="{FF2B5EF4-FFF2-40B4-BE49-F238E27FC236}">
              <a16:creationId xmlns:a16="http://schemas.microsoft.com/office/drawing/2014/main" id="{00000000-0008-0000-0100-0000A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1" name="Picture 3812" hidden="1">
          <a:extLst>
            <a:ext uri="{FF2B5EF4-FFF2-40B4-BE49-F238E27FC236}">
              <a16:creationId xmlns:a16="http://schemas.microsoft.com/office/drawing/2014/main" id="{00000000-0008-0000-0100-0000A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2" name="Picture 3813" hidden="1">
          <a:extLst>
            <a:ext uri="{FF2B5EF4-FFF2-40B4-BE49-F238E27FC236}">
              <a16:creationId xmlns:a16="http://schemas.microsoft.com/office/drawing/2014/main" id="{00000000-0008-0000-0100-0000A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3" name="Picture 3453" hidden="1">
          <a:extLst>
            <a:ext uri="{FF2B5EF4-FFF2-40B4-BE49-F238E27FC236}">
              <a16:creationId xmlns:a16="http://schemas.microsoft.com/office/drawing/2014/main" id="{00000000-0008-0000-0100-0000A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4" name="Picture 3458" hidden="1">
          <a:extLst>
            <a:ext uri="{FF2B5EF4-FFF2-40B4-BE49-F238E27FC236}">
              <a16:creationId xmlns:a16="http://schemas.microsoft.com/office/drawing/2014/main" id="{00000000-0008-0000-0100-0000A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5" name="Picture 3811" hidden="1">
          <a:extLst>
            <a:ext uri="{FF2B5EF4-FFF2-40B4-BE49-F238E27FC236}">
              <a16:creationId xmlns:a16="http://schemas.microsoft.com/office/drawing/2014/main" id="{00000000-0008-0000-0100-0000A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6" name="Picture 3812" hidden="1">
          <a:extLst>
            <a:ext uri="{FF2B5EF4-FFF2-40B4-BE49-F238E27FC236}">
              <a16:creationId xmlns:a16="http://schemas.microsoft.com/office/drawing/2014/main" id="{00000000-0008-0000-0100-0000A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7" name="Picture 3813" hidden="1">
          <a:extLst>
            <a:ext uri="{FF2B5EF4-FFF2-40B4-BE49-F238E27FC236}">
              <a16:creationId xmlns:a16="http://schemas.microsoft.com/office/drawing/2014/main" id="{00000000-0008-0000-0100-0000A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8" name="Picture 3453" hidden="1">
          <a:extLst>
            <a:ext uri="{FF2B5EF4-FFF2-40B4-BE49-F238E27FC236}">
              <a16:creationId xmlns:a16="http://schemas.microsoft.com/office/drawing/2014/main" id="{00000000-0008-0000-0100-0000A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49" name="Picture 3458" hidden="1">
          <a:extLst>
            <a:ext uri="{FF2B5EF4-FFF2-40B4-BE49-F238E27FC236}">
              <a16:creationId xmlns:a16="http://schemas.microsoft.com/office/drawing/2014/main" id="{00000000-0008-0000-0100-0000A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0" name="Picture 3811" hidden="1">
          <a:extLst>
            <a:ext uri="{FF2B5EF4-FFF2-40B4-BE49-F238E27FC236}">
              <a16:creationId xmlns:a16="http://schemas.microsoft.com/office/drawing/2014/main" id="{00000000-0008-0000-0100-0000A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1" name="Picture 3812" hidden="1">
          <a:extLst>
            <a:ext uri="{FF2B5EF4-FFF2-40B4-BE49-F238E27FC236}">
              <a16:creationId xmlns:a16="http://schemas.microsoft.com/office/drawing/2014/main" id="{00000000-0008-0000-0100-0000A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2" name="Picture 3813" hidden="1">
          <a:extLst>
            <a:ext uri="{FF2B5EF4-FFF2-40B4-BE49-F238E27FC236}">
              <a16:creationId xmlns:a16="http://schemas.microsoft.com/office/drawing/2014/main" id="{00000000-0008-0000-0100-0000A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3" name="Picture 3453" hidden="1">
          <a:extLst>
            <a:ext uri="{FF2B5EF4-FFF2-40B4-BE49-F238E27FC236}">
              <a16:creationId xmlns:a16="http://schemas.microsoft.com/office/drawing/2014/main" id="{00000000-0008-0000-0100-0000A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4" name="Picture 3458" hidden="1">
          <a:extLst>
            <a:ext uri="{FF2B5EF4-FFF2-40B4-BE49-F238E27FC236}">
              <a16:creationId xmlns:a16="http://schemas.microsoft.com/office/drawing/2014/main" id="{00000000-0008-0000-0100-0000A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5" name="Picture 3811" hidden="1">
          <a:extLst>
            <a:ext uri="{FF2B5EF4-FFF2-40B4-BE49-F238E27FC236}">
              <a16:creationId xmlns:a16="http://schemas.microsoft.com/office/drawing/2014/main" id="{00000000-0008-0000-0100-0000A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6" name="Picture 3812" hidden="1">
          <a:extLst>
            <a:ext uri="{FF2B5EF4-FFF2-40B4-BE49-F238E27FC236}">
              <a16:creationId xmlns:a16="http://schemas.microsoft.com/office/drawing/2014/main" id="{00000000-0008-0000-0100-0000B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7" name="Picture 3813" hidden="1">
          <a:extLst>
            <a:ext uri="{FF2B5EF4-FFF2-40B4-BE49-F238E27FC236}">
              <a16:creationId xmlns:a16="http://schemas.microsoft.com/office/drawing/2014/main" id="{00000000-0008-0000-0100-0000B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8" name="Picture 3453" hidden="1">
          <a:extLst>
            <a:ext uri="{FF2B5EF4-FFF2-40B4-BE49-F238E27FC236}">
              <a16:creationId xmlns:a16="http://schemas.microsoft.com/office/drawing/2014/main" id="{00000000-0008-0000-0100-0000B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59" name="Picture 3458" hidden="1">
          <a:extLst>
            <a:ext uri="{FF2B5EF4-FFF2-40B4-BE49-F238E27FC236}">
              <a16:creationId xmlns:a16="http://schemas.microsoft.com/office/drawing/2014/main" id="{00000000-0008-0000-0100-0000B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60" name="Picture 3811" hidden="1">
          <a:extLst>
            <a:ext uri="{FF2B5EF4-FFF2-40B4-BE49-F238E27FC236}">
              <a16:creationId xmlns:a16="http://schemas.microsoft.com/office/drawing/2014/main" id="{00000000-0008-0000-0100-0000B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61" name="Picture 3812" hidden="1">
          <a:extLst>
            <a:ext uri="{FF2B5EF4-FFF2-40B4-BE49-F238E27FC236}">
              <a16:creationId xmlns:a16="http://schemas.microsoft.com/office/drawing/2014/main" id="{00000000-0008-0000-0100-0000B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62" name="Picture 3813" hidden="1">
          <a:extLst>
            <a:ext uri="{FF2B5EF4-FFF2-40B4-BE49-F238E27FC236}">
              <a16:creationId xmlns:a16="http://schemas.microsoft.com/office/drawing/2014/main" id="{00000000-0008-0000-0100-0000B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63" name="Picture 3383" hidden="1">
          <a:extLst>
            <a:ext uri="{FF2B5EF4-FFF2-40B4-BE49-F238E27FC236}">
              <a16:creationId xmlns:a16="http://schemas.microsoft.com/office/drawing/2014/main" id="{00000000-0008-0000-0100-0000B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64" name="Picture 3388" hidden="1">
          <a:extLst>
            <a:ext uri="{FF2B5EF4-FFF2-40B4-BE49-F238E27FC236}">
              <a16:creationId xmlns:a16="http://schemas.microsoft.com/office/drawing/2014/main" id="{00000000-0008-0000-0100-0000B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65" name="Picture 3790" hidden="1">
          <a:extLst>
            <a:ext uri="{FF2B5EF4-FFF2-40B4-BE49-F238E27FC236}">
              <a16:creationId xmlns:a16="http://schemas.microsoft.com/office/drawing/2014/main" id="{00000000-0008-0000-0100-0000B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4866" name="Picture 3791" hidden="1">
          <a:extLst>
            <a:ext uri="{FF2B5EF4-FFF2-40B4-BE49-F238E27FC236}">
              <a16:creationId xmlns:a16="http://schemas.microsoft.com/office/drawing/2014/main" id="{00000000-0008-0000-0100-0000B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67" name="Picture 3393" hidden="1">
          <a:extLst>
            <a:ext uri="{FF2B5EF4-FFF2-40B4-BE49-F238E27FC236}">
              <a16:creationId xmlns:a16="http://schemas.microsoft.com/office/drawing/2014/main" id="{00000000-0008-0000-0100-0000B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68" name="Picture 3398" hidden="1">
          <a:extLst>
            <a:ext uri="{FF2B5EF4-FFF2-40B4-BE49-F238E27FC236}">
              <a16:creationId xmlns:a16="http://schemas.microsoft.com/office/drawing/2014/main" id="{00000000-0008-0000-0100-0000B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69" name="Picture 3793" hidden="1">
          <a:extLst>
            <a:ext uri="{FF2B5EF4-FFF2-40B4-BE49-F238E27FC236}">
              <a16:creationId xmlns:a16="http://schemas.microsoft.com/office/drawing/2014/main" id="{00000000-0008-0000-0100-0000B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0" name="Picture 3794" hidden="1">
          <a:extLst>
            <a:ext uri="{FF2B5EF4-FFF2-40B4-BE49-F238E27FC236}">
              <a16:creationId xmlns:a16="http://schemas.microsoft.com/office/drawing/2014/main" id="{00000000-0008-0000-0100-0000B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1" name="Picture 3795" hidden="1">
          <a:extLst>
            <a:ext uri="{FF2B5EF4-FFF2-40B4-BE49-F238E27FC236}">
              <a16:creationId xmlns:a16="http://schemas.microsoft.com/office/drawing/2014/main" id="{00000000-0008-0000-0100-0000B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2" name="Picture 3423" hidden="1">
          <a:extLst>
            <a:ext uri="{FF2B5EF4-FFF2-40B4-BE49-F238E27FC236}">
              <a16:creationId xmlns:a16="http://schemas.microsoft.com/office/drawing/2014/main" id="{00000000-0008-0000-0100-0000C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3" name="Picture 3428" hidden="1">
          <a:extLst>
            <a:ext uri="{FF2B5EF4-FFF2-40B4-BE49-F238E27FC236}">
              <a16:creationId xmlns:a16="http://schemas.microsoft.com/office/drawing/2014/main" id="{00000000-0008-0000-0100-0000C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4" name="Picture 3802" hidden="1">
          <a:extLst>
            <a:ext uri="{FF2B5EF4-FFF2-40B4-BE49-F238E27FC236}">
              <a16:creationId xmlns:a16="http://schemas.microsoft.com/office/drawing/2014/main" id="{00000000-0008-0000-0100-0000C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5" name="Picture 3803" hidden="1">
          <a:extLst>
            <a:ext uri="{FF2B5EF4-FFF2-40B4-BE49-F238E27FC236}">
              <a16:creationId xmlns:a16="http://schemas.microsoft.com/office/drawing/2014/main" id="{00000000-0008-0000-0100-0000C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6" name="Picture 3804" hidden="1">
          <a:extLst>
            <a:ext uri="{FF2B5EF4-FFF2-40B4-BE49-F238E27FC236}">
              <a16:creationId xmlns:a16="http://schemas.microsoft.com/office/drawing/2014/main" id="{00000000-0008-0000-0100-0000C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7" name="Picture 3463" hidden="1">
          <a:extLst>
            <a:ext uri="{FF2B5EF4-FFF2-40B4-BE49-F238E27FC236}">
              <a16:creationId xmlns:a16="http://schemas.microsoft.com/office/drawing/2014/main" id="{00000000-0008-0000-0100-0000C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8" name="Picture 3468" hidden="1">
          <a:extLst>
            <a:ext uri="{FF2B5EF4-FFF2-40B4-BE49-F238E27FC236}">
              <a16:creationId xmlns:a16="http://schemas.microsoft.com/office/drawing/2014/main" id="{00000000-0008-0000-0100-0000C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79" name="Picture 3814" hidden="1">
          <a:extLst>
            <a:ext uri="{FF2B5EF4-FFF2-40B4-BE49-F238E27FC236}">
              <a16:creationId xmlns:a16="http://schemas.microsoft.com/office/drawing/2014/main" id="{00000000-0008-0000-0100-0000C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0" name="Picture 3815" hidden="1">
          <a:extLst>
            <a:ext uri="{FF2B5EF4-FFF2-40B4-BE49-F238E27FC236}">
              <a16:creationId xmlns:a16="http://schemas.microsoft.com/office/drawing/2014/main" id="{00000000-0008-0000-0100-0000C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1" name="Picture 3816" hidden="1">
          <a:extLst>
            <a:ext uri="{FF2B5EF4-FFF2-40B4-BE49-F238E27FC236}">
              <a16:creationId xmlns:a16="http://schemas.microsoft.com/office/drawing/2014/main" id="{00000000-0008-0000-0100-0000C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2" name="Picture 3453" hidden="1">
          <a:extLst>
            <a:ext uri="{FF2B5EF4-FFF2-40B4-BE49-F238E27FC236}">
              <a16:creationId xmlns:a16="http://schemas.microsoft.com/office/drawing/2014/main" id="{00000000-0008-0000-0100-0000C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3" name="Picture 3458" hidden="1">
          <a:extLst>
            <a:ext uri="{FF2B5EF4-FFF2-40B4-BE49-F238E27FC236}">
              <a16:creationId xmlns:a16="http://schemas.microsoft.com/office/drawing/2014/main" id="{00000000-0008-0000-0100-0000C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4" name="Picture 3811" hidden="1">
          <a:extLst>
            <a:ext uri="{FF2B5EF4-FFF2-40B4-BE49-F238E27FC236}">
              <a16:creationId xmlns:a16="http://schemas.microsoft.com/office/drawing/2014/main" id="{00000000-0008-0000-0100-0000C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5" name="Picture 3812" hidden="1">
          <a:extLst>
            <a:ext uri="{FF2B5EF4-FFF2-40B4-BE49-F238E27FC236}">
              <a16:creationId xmlns:a16="http://schemas.microsoft.com/office/drawing/2014/main" id="{00000000-0008-0000-0100-0000C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6" name="Picture 3813" hidden="1">
          <a:extLst>
            <a:ext uri="{FF2B5EF4-FFF2-40B4-BE49-F238E27FC236}">
              <a16:creationId xmlns:a16="http://schemas.microsoft.com/office/drawing/2014/main" id="{00000000-0008-0000-0100-0000C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7" name="Picture 3453" hidden="1">
          <a:extLst>
            <a:ext uri="{FF2B5EF4-FFF2-40B4-BE49-F238E27FC236}">
              <a16:creationId xmlns:a16="http://schemas.microsoft.com/office/drawing/2014/main" id="{00000000-0008-0000-0100-0000C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8" name="Picture 3458" hidden="1">
          <a:extLst>
            <a:ext uri="{FF2B5EF4-FFF2-40B4-BE49-F238E27FC236}">
              <a16:creationId xmlns:a16="http://schemas.microsoft.com/office/drawing/2014/main" id="{00000000-0008-0000-0100-0000D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89" name="Picture 3811" hidden="1">
          <a:extLst>
            <a:ext uri="{FF2B5EF4-FFF2-40B4-BE49-F238E27FC236}">
              <a16:creationId xmlns:a16="http://schemas.microsoft.com/office/drawing/2014/main" id="{00000000-0008-0000-0100-0000D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0" name="Picture 3812" hidden="1">
          <a:extLst>
            <a:ext uri="{FF2B5EF4-FFF2-40B4-BE49-F238E27FC236}">
              <a16:creationId xmlns:a16="http://schemas.microsoft.com/office/drawing/2014/main" id="{00000000-0008-0000-0100-0000D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1" name="Picture 3813" hidden="1">
          <a:extLst>
            <a:ext uri="{FF2B5EF4-FFF2-40B4-BE49-F238E27FC236}">
              <a16:creationId xmlns:a16="http://schemas.microsoft.com/office/drawing/2014/main" id="{00000000-0008-0000-0100-0000D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2" name="Picture 3453" hidden="1">
          <a:extLst>
            <a:ext uri="{FF2B5EF4-FFF2-40B4-BE49-F238E27FC236}">
              <a16:creationId xmlns:a16="http://schemas.microsoft.com/office/drawing/2014/main" id="{00000000-0008-0000-0100-0000D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3" name="Picture 3458" hidden="1">
          <a:extLst>
            <a:ext uri="{FF2B5EF4-FFF2-40B4-BE49-F238E27FC236}">
              <a16:creationId xmlns:a16="http://schemas.microsoft.com/office/drawing/2014/main" id="{00000000-0008-0000-0100-0000D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4" name="Picture 3811" hidden="1">
          <a:extLst>
            <a:ext uri="{FF2B5EF4-FFF2-40B4-BE49-F238E27FC236}">
              <a16:creationId xmlns:a16="http://schemas.microsoft.com/office/drawing/2014/main" id="{00000000-0008-0000-0100-0000D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5" name="Picture 3812" hidden="1">
          <a:extLst>
            <a:ext uri="{FF2B5EF4-FFF2-40B4-BE49-F238E27FC236}">
              <a16:creationId xmlns:a16="http://schemas.microsoft.com/office/drawing/2014/main" id="{00000000-0008-0000-0100-0000D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6" name="Picture 3813" hidden="1">
          <a:extLst>
            <a:ext uri="{FF2B5EF4-FFF2-40B4-BE49-F238E27FC236}">
              <a16:creationId xmlns:a16="http://schemas.microsoft.com/office/drawing/2014/main" id="{00000000-0008-0000-0100-0000D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7" name="Picture 3453" hidden="1">
          <a:extLst>
            <a:ext uri="{FF2B5EF4-FFF2-40B4-BE49-F238E27FC236}">
              <a16:creationId xmlns:a16="http://schemas.microsoft.com/office/drawing/2014/main" id="{00000000-0008-0000-0100-0000D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8" name="Picture 3458" hidden="1">
          <a:extLst>
            <a:ext uri="{FF2B5EF4-FFF2-40B4-BE49-F238E27FC236}">
              <a16:creationId xmlns:a16="http://schemas.microsoft.com/office/drawing/2014/main" id="{00000000-0008-0000-0100-0000D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899" name="Picture 3811" hidden="1">
          <a:extLst>
            <a:ext uri="{FF2B5EF4-FFF2-40B4-BE49-F238E27FC236}">
              <a16:creationId xmlns:a16="http://schemas.microsoft.com/office/drawing/2014/main" id="{00000000-0008-0000-0100-0000D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900" name="Picture 3812" hidden="1">
          <a:extLst>
            <a:ext uri="{FF2B5EF4-FFF2-40B4-BE49-F238E27FC236}">
              <a16:creationId xmlns:a16="http://schemas.microsoft.com/office/drawing/2014/main" id="{00000000-0008-0000-0100-0000D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901" name="Picture 3813" hidden="1">
          <a:extLst>
            <a:ext uri="{FF2B5EF4-FFF2-40B4-BE49-F238E27FC236}">
              <a16:creationId xmlns:a16="http://schemas.microsoft.com/office/drawing/2014/main" id="{00000000-0008-0000-0100-0000D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902" name="Picture 3453" hidden="1">
          <a:extLst>
            <a:ext uri="{FF2B5EF4-FFF2-40B4-BE49-F238E27FC236}">
              <a16:creationId xmlns:a16="http://schemas.microsoft.com/office/drawing/2014/main" id="{00000000-0008-0000-0100-0000D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903" name="Picture 3458" hidden="1">
          <a:extLst>
            <a:ext uri="{FF2B5EF4-FFF2-40B4-BE49-F238E27FC236}">
              <a16:creationId xmlns:a16="http://schemas.microsoft.com/office/drawing/2014/main" id="{00000000-0008-0000-0100-0000D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4904" name="Picture 3811" hidden="1">
          <a:extLst>
            <a:ext uri="{FF2B5EF4-FFF2-40B4-BE49-F238E27FC236}">
              <a16:creationId xmlns:a16="http://schemas.microsoft.com/office/drawing/2014/main" id="{00000000-0008-0000-0100-0000E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05" name="Picture 3393" hidden="1">
          <a:extLst>
            <a:ext uri="{FF2B5EF4-FFF2-40B4-BE49-F238E27FC236}">
              <a16:creationId xmlns:a16="http://schemas.microsoft.com/office/drawing/2014/main" id="{00000000-0008-0000-0100-0000E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06" name="Picture 3398" hidden="1">
          <a:extLst>
            <a:ext uri="{FF2B5EF4-FFF2-40B4-BE49-F238E27FC236}">
              <a16:creationId xmlns:a16="http://schemas.microsoft.com/office/drawing/2014/main" id="{00000000-0008-0000-0100-0000E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07" name="Picture 3793" hidden="1">
          <a:extLst>
            <a:ext uri="{FF2B5EF4-FFF2-40B4-BE49-F238E27FC236}">
              <a16:creationId xmlns:a16="http://schemas.microsoft.com/office/drawing/2014/main" id="{00000000-0008-0000-0100-0000E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08" name="Picture 3794" hidden="1">
          <a:extLst>
            <a:ext uri="{FF2B5EF4-FFF2-40B4-BE49-F238E27FC236}">
              <a16:creationId xmlns:a16="http://schemas.microsoft.com/office/drawing/2014/main" id="{00000000-0008-0000-0100-0000E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09" name="Picture 3795" hidden="1">
          <a:extLst>
            <a:ext uri="{FF2B5EF4-FFF2-40B4-BE49-F238E27FC236}">
              <a16:creationId xmlns:a16="http://schemas.microsoft.com/office/drawing/2014/main" id="{00000000-0008-0000-0100-0000E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0" name="Picture 3423" hidden="1">
          <a:extLst>
            <a:ext uri="{FF2B5EF4-FFF2-40B4-BE49-F238E27FC236}">
              <a16:creationId xmlns:a16="http://schemas.microsoft.com/office/drawing/2014/main" id="{00000000-0008-0000-0100-0000E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1" name="Picture 3428" hidden="1">
          <a:extLst>
            <a:ext uri="{FF2B5EF4-FFF2-40B4-BE49-F238E27FC236}">
              <a16:creationId xmlns:a16="http://schemas.microsoft.com/office/drawing/2014/main" id="{00000000-0008-0000-0100-0000E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2" name="Picture 3802" hidden="1">
          <a:extLst>
            <a:ext uri="{FF2B5EF4-FFF2-40B4-BE49-F238E27FC236}">
              <a16:creationId xmlns:a16="http://schemas.microsoft.com/office/drawing/2014/main" id="{00000000-0008-0000-0100-0000E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3" name="Picture 3803" hidden="1">
          <a:extLst>
            <a:ext uri="{FF2B5EF4-FFF2-40B4-BE49-F238E27FC236}">
              <a16:creationId xmlns:a16="http://schemas.microsoft.com/office/drawing/2014/main" id="{00000000-0008-0000-0100-0000E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4" name="Picture 3804" hidden="1">
          <a:extLst>
            <a:ext uri="{FF2B5EF4-FFF2-40B4-BE49-F238E27FC236}">
              <a16:creationId xmlns:a16="http://schemas.microsoft.com/office/drawing/2014/main" id="{00000000-0008-0000-0100-0000E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5" name="Picture 3463" hidden="1">
          <a:extLst>
            <a:ext uri="{FF2B5EF4-FFF2-40B4-BE49-F238E27FC236}">
              <a16:creationId xmlns:a16="http://schemas.microsoft.com/office/drawing/2014/main" id="{00000000-0008-0000-0100-0000E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6" name="Picture 3468" hidden="1">
          <a:extLst>
            <a:ext uri="{FF2B5EF4-FFF2-40B4-BE49-F238E27FC236}">
              <a16:creationId xmlns:a16="http://schemas.microsoft.com/office/drawing/2014/main" id="{00000000-0008-0000-0100-0000E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7" name="Picture 3814" hidden="1">
          <a:extLst>
            <a:ext uri="{FF2B5EF4-FFF2-40B4-BE49-F238E27FC236}">
              <a16:creationId xmlns:a16="http://schemas.microsoft.com/office/drawing/2014/main" id="{00000000-0008-0000-0100-0000E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8" name="Picture 3815" hidden="1">
          <a:extLst>
            <a:ext uri="{FF2B5EF4-FFF2-40B4-BE49-F238E27FC236}">
              <a16:creationId xmlns:a16="http://schemas.microsoft.com/office/drawing/2014/main" id="{00000000-0008-0000-0100-0000E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19" name="Picture 3816" hidden="1">
          <a:extLst>
            <a:ext uri="{FF2B5EF4-FFF2-40B4-BE49-F238E27FC236}">
              <a16:creationId xmlns:a16="http://schemas.microsoft.com/office/drawing/2014/main" id="{00000000-0008-0000-0100-0000E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0" name="Picture 3453" hidden="1">
          <a:extLst>
            <a:ext uri="{FF2B5EF4-FFF2-40B4-BE49-F238E27FC236}">
              <a16:creationId xmlns:a16="http://schemas.microsoft.com/office/drawing/2014/main" id="{00000000-0008-0000-0100-0000F0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1" name="Picture 3458" hidden="1">
          <a:extLst>
            <a:ext uri="{FF2B5EF4-FFF2-40B4-BE49-F238E27FC236}">
              <a16:creationId xmlns:a16="http://schemas.microsoft.com/office/drawing/2014/main" id="{00000000-0008-0000-0100-0000F1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2" name="Picture 3811" hidden="1">
          <a:extLst>
            <a:ext uri="{FF2B5EF4-FFF2-40B4-BE49-F238E27FC236}">
              <a16:creationId xmlns:a16="http://schemas.microsoft.com/office/drawing/2014/main" id="{00000000-0008-0000-0100-0000F2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3" name="Picture 3812" hidden="1">
          <a:extLst>
            <a:ext uri="{FF2B5EF4-FFF2-40B4-BE49-F238E27FC236}">
              <a16:creationId xmlns:a16="http://schemas.microsoft.com/office/drawing/2014/main" id="{00000000-0008-0000-0100-0000F3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4" name="Picture 3813" hidden="1">
          <a:extLst>
            <a:ext uri="{FF2B5EF4-FFF2-40B4-BE49-F238E27FC236}">
              <a16:creationId xmlns:a16="http://schemas.microsoft.com/office/drawing/2014/main" id="{00000000-0008-0000-0100-0000F4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5" name="Picture 3453" hidden="1">
          <a:extLst>
            <a:ext uri="{FF2B5EF4-FFF2-40B4-BE49-F238E27FC236}">
              <a16:creationId xmlns:a16="http://schemas.microsoft.com/office/drawing/2014/main" id="{00000000-0008-0000-0100-0000F5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6" name="Picture 3458" hidden="1">
          <a:extLst>
            <a:ext uri="{FF2B5EF4-FFF2-40B4-BE49-F238E27FC236}">
              <a16:creationId xmlns:a16="http://schemas.microsoft.com/office/drawing/2014/main" id="{00000000-0008-0000-0100-0000F6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7" name="Picture 3393" hidden="1">
          <a:extLst>
            <a:ext uri="{FF2B5EF4-FFF2-40B4-BE49-F238E27FC236}">
              <a16:creationId xmlns:a16="http://schemas.microsoft.com/office/drawing/2014/main" id="{00000000-0008-0000-0100-0000F7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8" name="Picture 3398" hidden="1">
          <a:extLst>
            <a:ext uri="{FF2B5EF4-FFF2-40B4-BE49-F238E27FC236}">
              <a16:creationId xmlns:a16="http://schemas.microsoft.com/office/drawing/2014/main" id="{00000000-0008-0000-0100-0000F8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29" name="Picture 3793" hidden="1">
          <a:extLst>
            <a:ext uri="{FF2B5EF4-FFF2-40B4-BE49-F238E27FC236}">
              <a16:creationId xmlns:a16="http://schemas.microsoft.com/office/drawing/2014/main" id="{00000000-0008-0000-0100-0000F9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0" name="Picture 3794" hidden="1">
          <a:extLst>
            <a:ext uri="{FF2B5EF4-FFF2-40B4-BE49-F238E27FC236}">
              <a16:creationId xmlns:a16="http://schemas.microsoft.com/office/drawing/2014/main" id="{00000000-0008-0000-0100-0000FA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1" name="Picture 3795" hidden="1">
          <a:extLst>
            <a:ext uri="{FF2B5EF4-FFF2-40B4-BE49-F238E27FC236}">
              <a16:creationId xmlns:a16="http://schemas.microsoft.com/office/drawing/2014/main" id="{00000000-0008-0000-0100-0000FB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2" name="Picture 3423" hidden="1">
          <a:extLst>
            <a:ext uri="{FF2B5EF4-FFF2-40B4-BE49-F238E27FC236}">
              <a16:creationId xmlns:a16="http://schemas.microsoft.com/office/drawing/2014/main" id="{00000000-0008-0000-0100-0000FC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3" name="Picture 3428" hidden="1">
          <a:extLst>
            <a:ext uri="{FF2B5EF4-FFF2-40B4-BE49-F238E27FC236}">
              <a16:creationId xmlns:a16="http://schemas.microsoft.com/office/drawing/2014/main" id="{00000000-0008-0000-0100-0000FD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4" name="Picture 3802" hidden="1">
          <a:extLst>
            <a:ext uri="{FF2B5EF4-FFF2-40B4-BE49-F238E27FC236}">
              <a16:creationId xmlns:a16="http://schemas.microsoft.com/office/drawing/2014/main" id="{00000000-0008-0000-0100-0000FE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5" name="Picture 3803" hidden="1">
          <a:extLst>
            <a:ext uri="{FF2B5EF4-FFF2-40B4-BE49-F238E27FC236}">
              <a16:creationId xmlns:a16="http://schemas.microsoft.com/office/drawing/2014/main" id="{00000000-0008-0000-0100-0000FF12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6" name="Picture 3804" hidden="1">
          <a:extLst>
            <a:ext uri="{FF2B5EF4-FFF2-40B4-BE49-F238E27FC236}">
              <a16:creationId xmlns:a16="http://schemas.microsoft.com/office/drawing/2014/main" id="{00000000-0008-0000-0100-00000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7" name="Picture 3463" hidden="1">
          <a:extLst>
            <a:ext uri="{FF2B5EF4-FFF2-40B4-BE49-F238E27FC236}">
              <a16:creationId xmlns:a16="http://schemas.microsoft.com/office/drawing/2014/main" id="{00000000-0008-0000-0100-00000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8" name="Picture 3468" hidden="1">
          <a:extLst>
            <a:ext uri="{FF2B5EF4-FFF2-40B4-BE49-F238E27FC236}">
              <a16:creationId xmlns:a16="http://schemas.microsoft.com/office/drawing/2014/main" id="{00000000-0008-0000-0100-00000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39" name="Picture 3814" hidden="1">
          <a:extLst>
            <a:ext uri="{FF2B5EF4-FFF2-40B4-BE49-F238E27FC236}">
              <a16:creationId xmlns:a16="http://schemas.microsoft.com/office/drawing/2014/main" id="{00000000-0008-0000-0100-00000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0" name="Picture 3815" hidden="1">
          <a:extLst>
            <a:ext uri="{FF2B5EF4-FFF2-40B4-BE49-F238E27FC236}">
              <a16:creationId xmlns:a16="http://schemas.microsoft.com/office/drawing/2014/main" id="{00000000-0008-0000-0100-00000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1" name="Picture 3816" hidden="1">
          <a:extLst>
            <a:ext uri="{FF2B5EF4-FFF2-40B4-BE49-F238E27FC236}">
              <a16:creationId xmlns:a16="http://schemas.microsoft.com/office/drawing/2014/main" id="{00000000-0008-0000-0100-00000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2" name="Picture 3453" hidden="1">
          <a:extLst>
            <a:ext uri="{FF2B5EF4-FFF2-40B4-BE49-F238E27FC236}">
              <a16:creationId xmlns:a16="http://schemas.microsoft.com/office/drawing/2014/main" id="{00000000-0008-0000-0100-00000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3" name="Picture 3458" hidden="1">
          <a:extLst>
            <a:ext uri="{FF2B5EF4-FFF2-40B4-BE49-F238E27FC236}">
              <a16:creationId xmlns:a16="http://schemas.microsoft.com/office/drawing/2014/main" id="{00000000-0008-0000-0100-00000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4" name="Picture 3811" hidden="1">
          <a:extLst>
            <a:ext uri="{FF2B5EF4-FFF2-40B4-BE49-F238E27FC236}">
              <a16:creationId xmlns:a16="http://schemas.microsoft.com/office/drawing/2014/main" id="{00000000-0008-0000-0100-00000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5" name="Picture 3812" hidden="1">
          <a:extLst>
            <a:ext uri="{FF2B5EF4-FFF2-40B4-BE49-F238E27FC236}">
              <a16:creationId xmlns:a16="http://schemas.microsoft.com/office/drawing/2014/main" id="{00000000-0008-0000-0100-00000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6" name="Picture 3813" hidden="1">
          <a:extLst>
            <a:ext uri="{FF2B5EF4-FFF2-40B4-BE49-F238E27FC236}">
              <a16:creationId xmlns:a16="http://schemas.microsoft.com/office/drawing/2014/main" id="{00000000-0008-0000-0100-00000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7" name="Picture 3453" hidden="1">
          <a:extLst>
            <a:ext uri="{FF2B5EF4-FFF2-40B4-BE49-F238E27FC236}">
              <a16:creationId xmlns:a16="http://schemas.microsoft.com/office/drawing/2014/main" id="{00000000-0008-0000-0100-00000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8" name="Picture 3458" hidden="1">
          <a:extLst>
            <a:ext uri="{FF2B5EF4-FFF2-40B4-BE49-F238E27FC236}">
              <a16:creationId xmlns:a16="http://schemas.microsoft.com/office/drawing/2014/main" id="{00000000-0008-0000-0100-00000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49" name="Picture 3811" hidden="1">
          <a:extLst>
            <a:ext uri="{FF2B5EF4-FFF2-40B4-BE49-F238E27FC236}">
              <a16:creationId xmlns:a16="http://schemas.microsoft.com/office/drawing/2014/main" id="{00000000-0008-0000-0100-00000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0" name="Picture 3812" hidden="1">
          <a:extLst>
            <a:ext uri="{FF2B5EF4-FFF2-40B4-BE49-F238E27FC236}">
              <a16:creationId xmlns:a16="http://schemas.microsoft.com/office/drawing/2014/main" id="{00000000-0008-0000-0100-00000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1" name="Picture 3813" hidden="1">
          <a:extLst>
            <a:ext uri="{FF2B5EF4-FFF2-40B4-BE49-F238E27FC236}">
              <a16:creationId xmlns:a16="http://schemas.microsoft.com/office/drawing/2014/main" id="{00000000-0008-0000-0100-00000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2" name="Picture 3453" hidden="1">
          <a:extLst>
            <a:ext uri="{FF2B5EF4-FFF2-40B4-BE49-F238E27FC236}">
              <a16:creationId xmlns:a16="http://schemas.microsoft.com/office/drawing/2014/main" id="{00000000-0008-0000-0100-00001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3" name="Picture 3458" hidden="1">
          <a:extLst>
            <a:ext uri="{FF2B5EF4-FFF2-40B4-BE49-F238E27FC236}">
              <a16:creationId xmlns:a16="http://schemas.microsoft.com/office/drawing/2014/main" id="{00000000-0008-0000-0100-00001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4" name="Picture 3811" hidden="1">
          <a:extLst>
            <a:ext uri="{FF2B5EF4-FFF2-40B4-BE49-F238E27FC236}">
              <a16:creationId xmlns:a16="http://schemas.microsoft.com/office/drawing/2014/main" id="{00000000-0008-0000-0100-00001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5" name="Picture 3812" hidden="1">
          <a:extLst>
            <a:ext uri="{FF2B5EF4-FFF2-40B4-BE49-F238E27FC236}">
              <a16:creationId xmlns:a16="http://schemas.microsoft.com/office/drawing/2014/main" id="{00000000-0008-0000-0100-00001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6" name="Picture 3813" hidden="1">
          <a:extLst>
            <a:ext uri="{FF2B5EF4-FFF2-40B4-BE49-F238E27FC236}">
              <a16:creationId xmlns:a16="http://schemas.microsoft.com/office/drawing/2014/main" id="{00000000-0008-0000-0100-00001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7" name="Picture 3453" hidden="1">
          <a:extLst>
            <a:ext uri="{FF2B5EF4-FFF2-40B4-BE49-F238E27FC236}">
              <a16:creationId xmlns:a16="http://schemas.microsoft.com/office/drawing/2014/main" id="{00000000-0008-0000-0100-00001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8" name="Picture 3458" hidden="1">
          <a:extLst>
            <a:ext uri="{FF2B5EF4-FFF2-40B4-BE49-F238E27FC236}">
              <a16:creationId xmlns:a16="http://schemas.microsoft.com/office/drawing/2014/main" id="{00000000-0008-0000-0100-00001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59" name="Picture 3811" hidden="1">
          <a:extLst>
            <a:ext uri="{FF2B5EF4-FFF2-40B4-BE49-F238E27FC236}">
              <a16:creationId xmlns:a16="http://schemas.microsoft.com/office/drawing/2014/main" id="{00000000-0008-0000-0100-00001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0" name="Picture 3812" hidden="1">
          <a:extLst>
            <a:ext uri="{FF2B5EF4-FFF2-40B4-BE49-F238E27FC236}">
              <a16:creationId xmlns:a16="http://schemas.microsoft.com/office/drawing/2014/main" id="{00000000-0008-0000-0100-00001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1" name="Picture 3813" hidden="1">
          <a:extLst>
            <a:ext uri="{FF2B5EF4-FFF2-40B4-BE49-F238E27FC236}">
              <a16:creationId xmlns:a16="http://schemas.microsoft.com/office/drawing/2014/main" id="{00000000-0008-0000-0100-00001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2" name="Picture 3453" hidden="1">
          <a:extLst>
            <a:ext uri="{FF2B5EF4-FFF2-40B4-BE49-F238E27FC236}">
              <a16:creationId xmlns:a16="http://schemas.microsoft.com/office/drawing/2014/main" id="{00000000-0008-0000-0100-00001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3" name="Picture 3458" hidden="1">
          <a:extLst>
            <a:ext uri="{FF2B5EF4-FFF2-40B4-BE49-F238E27FC236}">
              <a16:creationId xmlns:a16="http://schemas.microsoft.com/office/drawing/2014/main" id="{00000000-0008-0000-0100-00001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4" name="Picture 3811" hidden="1">
          <a:extLst>
            <a:ext uri="{FF2B5EF4-FFF2-40B4-BE49-F238E27FC236}">
              <a16:creationId xmlns:a16="http://schemas.microsoft.com/office/drawing/2014/main" id="{00000000-0008-0000-0100-00001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5" name="Picture 3812" hidden="1">
          <a:extLst>
            <a:ext uri="{FF2B5EF4-FFF2-40B4-BE49-F238E27FC236}">
              <a16:creationId xmlns:a16="http://schemas.microsoft.com/office/drawing/2014/main" id="{00000000-0008-0000-0100-00001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6" name="Picture 3813" hidden="1">
          <a:extLst>
            <a:ext uri="{FF2B5EF4-FFF2-40B4-BE49-F238E27FC236}">
              <a16:creationId xmlns:a16="http://schemas.microsoft.com/office/drawing/2014/main" id="{00000000-0008-0000-0100-00001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7" name="Picture 3383" hidden="1">
          <a:extLst>
            <a:ext uri="{FF2B5EF4-FFF2-40B4-BE49-F238E27FC236}">
              <a16:creationId xmlns:a16="http://schemas.microsoft.com/office/drawing/2014/main" id="{00000000-0008-0000-0100-00001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8" name="Picture 3388" hidden="1">
          <a:extLst>
            <a:ext uri="{FF2B5EF4-FFF2-40B4-BE49-F238E27FC236}">
              <a16:creationId xmlns:a16="http://schemas.microsoft.com/office/drawing/2014/main" id="{00000000-0008-0000-0100-00002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69" name="Picture 3790" hidden="1">
          <a:extLst>
            <a:ext uri="{FF2B5EF4-FFF2-40B4-BE49-F238E27FC236}">
              <a16:creationId xmlns:a16="http://schemas.microsoft.com/office/drawing/2014/main" id="{00000000-0008-0000-0100-00002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0" name="Picture 3791" hidden="1">
          <a:extLst>
            <a:ext uri="{FF2B5EF4-FFF2-40B4-BE49-F238E27FC236}">
              <a16:creationId xmlns:a16="http://schemas.microsoft.com/office/drawing/2014/main" id="{00000000-0008-0000-0100-00002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1" name="Picture 3393" hidden="1">
          <a:extLst>
            <a:ext uri="{FF2B5EF4-FFF2-40B4-BE49-F238E27FC236}">
              <a16:creationId xmlns:a16="http://schemas.microsoft.com/office/drawing/2014/main" id="{00000000-0008-0000-0100-00002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2" name="Picture 3398" hidden="1">
          <a:extLst>
            <a:ext uri="{FF2B5EF4-FFF2-40B4-BE49-F238E27FC236}">
              <a16:creationId xmlns:a16="http://schemas.microsoft.com/office/drawing/2014/main" id="{00000000-0008-0000-0100-00002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3" name="Picture 3793" hidden="1">
          <a:extLst>
            <a:ext uri="{FF2B5EF4-FFF2-40B4-BE49-F238E27FC236}">
              <a16:creationId xmlns:a16="http://schemas.microsoft.com/office/drawing/2014/main" id="{00000000-0008-0000-0100-00002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4" name="Picture 3794" hidden="1">
          <a:extLst>
            <a:ext uri="{FF2B5EF4-FFF2-40B4-BE49-F238E27FC236}">
              <a16:creationId xmlns:a16="http://schemas.microsoft.com/office/drawing/2014/main" id="{00000000-0008-0000-0100-00002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5" name="Picture 3795" hidden="1">
          <a:extLst>
            <a:ext uri="{FF2B5EF4-FFF2-40B4-BE49-F238E27FC236}">
              <a16:creationId xmlns:a16="http://schemas.microsoft.com/office/drawing/2014/main" id="{00000000-0008-0000-0100-00002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6" name="Picture 3423" hidden="1">
          <a:extLst>
            <a:ext uri="{FF2B5EF4-FFF2-40B4-BE49-F238E27FC236}">
              <a16:creationId xmlns:a16="http://schemas.microsoft.com/office/drawing/2014/main" id="{00000000-0008-0000-0100-00002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7" name="Picture 3428" hidden="1">
          <a:extLst>
            <a:ext uri="{FF2B5EF4-FFF2-40B4-BE49-F238E27FC236}">
              <a16:creationId xmlns:a16="http://schemas.microsoft.com/office/drawing/2014/main" id="{00000000-0008-0000-0100-00002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8" name="Picture 3802" hidden="1">
          <a:extLst>
            <a:ext uri="{FF2B5EF4-FFF2-40B4-BE49-F238E27FC236}">
              <a16:creationId xmlns:a16="http://schemas.microsoft.com/office/drawing/2014/main" id="{00000000-0008-0000-0100-00002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79" name="Picture 3803" hidden="1">
          <a:extLst>
            <a:ext uri="{FF2B5EF4-FFF2-40B4-BE49-F238E27FC236}">
              <a16:creationId xmlns:a16="http://schemas.microsoft.com/office/drawing/2014/main" id="{00000000-0008-0000-0100-00002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4980" name="Picture 3804" hidden="1">
          <a:extLst>
            <a:ext uri="{FF2B5EF4-FFF2-40B4-BE49-F238E27FC236}">
              <a16:creationId xmlns:a16="http://schemas.microsoft.com/office/drawing/2014/main" id="{00000000-0008-0000-0100-00002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1" name="Picture 3393" hidden="1">
          <a:extLst>
            <a:ext uri="{FF2B5EF4-FFF2-40B4-BE49-F238E27FC236}">
              <a16:creationId xmlns:a16="http://schemas.microsoft.com/office/drawing/2014/main" id="{00000000-0008-0000-0100-00002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2" name="Picture 3398" hidden="1">
          <a:extLst>
            <a:ext uri="{FF2B5EF4-FFF2-40B4-BE49-F238E27FC236}">
              <a16:creationId xmlns:a16="http://schemas.microsoft.com/office/drawing/2014/main" id="{00000000-0008-0000-0100-00002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3" name="Picture 3793" hidden="1">
          <a:extLst>
            <a:ext uri="{FF2B5EF4-FFF2-40B4-BE49-F238E27FC236}">
              <a16:creationId xmlns:a16="http://schemas.microsoft.com/office/drawing/2014/main" id="{00000000-0008-0000-0100-00002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4" name="Picture 3794" hidden="1">
          <a:extLst>
            <a:ext uri="{FF2B5EF4-FFF2-40B4-BE49-F238E27FC236}">
              <a16:creationId xmlns:a16="http://schemas.microsoft.com/office/drawing/2014/main" id="{00000000-0008-0000-0100-00003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5" name="Picture 3795" hidden="1">
          <a:extLst>
            <a:ext uri="{FF2B5EF4-FFF2-40B4-BE49-F238E27FC236}">
              <a16:creationId xmlns:a16="http://schemas.microsoft.com/office/drawing/2014/main" id="{00000000-0008-0000-0100-00003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6" name="Picture 3423" hidden="1">
          <a:extLst>
            <a:ext uri="{FF2B5EF4-FFF2-40B4-BE49-F238E27FC236}">
              <a16:creationId xmlns:a16="http://schemas.microsoft.com/office/drawing/2014/main" id="{00000000-0008-0000-0100-00003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7" name="Picture 3428" hidden="1">
          <a:extLst>
            <a:ext uri="{FF2B5EF4-FFF2-40B4-BE49-F238E27FC236}">
              <a16:creationId xmlns:a16="http://schemas.microsoft.com/office/drawing/2014/main" id="{00000000-0008-0000-0100-00003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8" name="Picture 3802" hidden="1">
          <a:extLst>
            <a:ext uri="{FF2B5EF4-FFF2-40B4-BE49-F238E27FC236}">
              <a16:creationId xmlns:a16="http://schemas.microsoft.com/office/drawing/2014/main" id="{00000000-0008-0000-0100-00003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89" name="Picture 3803" hidden="1">
          <a:extLst>
            <a:ext uri="{FF2B5EF4-FFF2-40B4-BE49-F238E27FC236}">
              <a16:creationId xmlns:a16="http://schemas.microsoft.com/office/drawing/2014/main" id="{00000000-0008-0000-0100-00003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0" name="Picture 3804" hidden="1">
          <a:extLst>
            <a:ext uri="{FF2B5EF4-FFF2-40B4-BE49-F238E27FC236}">
              <a16:creationId xmlns:a16="http://schemas.microsoft.com/office/drawing/2014/main" id="{00000000-0008-0000-0100-00003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1" name="Picture 3463" hidden="1">
          <a:extLst>
            <a:ext uri="{FF2B5EF4-FFF2-40B4-BE49-F238E27FC236}">
              <a16:creationId xmlns:a16="http://schemas.microsoft.com/office/drawing/2014/main" id="{00000000-0008-0000-0100-00003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2" name="Picture 3468" hidden="1">
          <a:extLst>
            <a:ext uri="{FF2B5EF4-FFF2-40B4-BE49-F238E27FC236}">
              <a16:creationId xmlns:a16="http://schemas.microsoft.com/office/drawing/2014/main" id="{00000000-0008-0000-0100-00003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3" name="Picture 3814" hidden="1">
          <a:extLst>
            <a:ext uri="{FF2B5EF4-FFF2-40B4-BE49-F238E27FC236}">
              <a16:creationId xmlns:a16="http://schemas.microsoft.com/office/drawing/2014/main" id="{00000000-0008-0000-0100-00003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4" name="Picture 3815" hidden="1">
          <a:extLst>
            <a:ext uri="{FF2B5EF4-FFF2-40B4-BE49-F238E27FC236}">
              <a16:creationId xmlns:a16="http://schemas.microsoft.com/office/drawing/2014/main" id="{00000000-0008-0000-0100-00003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5" name="Picture 3816" hidden="1">
          <a:extLst>
            <a:ext uri="{FF2B5EF4-FFF2-40B4-BE49-F238E27FC236}">
              <a16:creationId xmlns:a16="http://schemas.microsoft.com/office/drawing/2014/main" id="{00000000-0008-0000-0100-00003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6" name="Picture 3453" hidden="1">
          <a:extLst>
            <a:ext uri="{FF2B5EF4-FFF2-40B4-BE49-F238E27FC236}">
              <a16:creationId xmlns:a16="http://schemas.microsoft.com/office/drawing/2014/main" id="{00000000-0008-0000-0100-00003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7" name="Picture 3458" hidden="1">
          <a:extLst>
            <a:ext uri="{FF2B5EF4-FFF2-40B4-BE49-F238E27FC236}">
              <a16:creationId xmlns:a16="http://schemas.microsoft.com/office/drawing/2014/main" id="{00000000-0008-0000-0100-00003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8" name="Picture 3811" hidden="1">
          <a:extLst>
            <a:ext uri="{FF2B5EF4-FFF2-40B4-BE49-F238E27FC236}">
              <a16:creationId xmlns:a16="http://schemas.microsoft.com/office/drawing/2014/main" id="{00000000-0008-0000-0100-00003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4999" name="Picture 3812" hidden="1">
          <a:extLst>
            <a:ext uri="{FF2B5EF4-FFF2-40B4-BE49-F238E27FC236}">
              <a16:creationId xmlns:a16="http://schemas.microsoft.com/office/drawing/2014/main" id="{00000000-0008-0000-0100-00003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0" name="Picture 3813" hidden="1">
          <a:extLst>
            <a:ext uri="{FF2B5EF4-FFF2-40B4-BE49-F238E27FC236}">
              <a16:creationId xmlns:a16="http://schemas.microsoft.com/office/drawing/2014/main" id="{00000000-0008-0000-0100-00004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1" name="Picture 3458" hidden="1">
          <a:extLst>
            <a:ext uri="{FF2B5EF4-FFF2-40B4-BE49-F238E27FC236}">
              <a16:creationId xmlns:a16="http://schemas.microsoft.com/office/drawing/2014/main" id="{00000000-0008-0000-0100-00004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2" name="Picture 3812" hidden="1">
          <a:extLst>
            <a:ext uri="{FF2B5EF4-FFF2-40B4-BE49-F238E27FC236}">
              <a16:creationId xmlns:a16="http://schemas.microsoft.com/office/drawing/2014/main" id="{00000000-0008-0000-0100-00004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3" name="Picture 3813" hidden="1">
          <a:extLst>
            <a:ext uri="{FF2B5EF4-FFF2-40B4-BE49-F238E27FC236}">
              <a16:creationId xmlns:a16="http://schemas.microsoft.com/office/drawing/2014/main" id="{00000000-0008-0000-0100-00004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4" name="Picture 3453" hidden="1">
          <a:extLst>
            <a:ext uri="{FF2B5EF4-FFF2-40B4-BE49-F238E27FC236}">
              <a16:creationId xmlns:a16="http://schemas.microsoft.com/office/drawing/2014/main" id="{00000000-0008-0000-0100-00004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5" name="Picture 3458" hidden="1">
          <a:extLst>
            <a:ext uri="{FF2B5EF4-FFF2-40B4-BE49-F238E27FC236}">
              <a16:creationId xmlns:a16="http://schemas.microsoft.com/office/drawing/2014/main" id="{00000000-0008-0000-0100-00004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6" name="Picture 3811" hidden="1">
          <a:extLst>
            <a:ext uri="{FF2B5EF4-FFF2-40B4-BE49-F238E27FC236}">
              <a16:creationId xmlns:a16="http://schemas.microsoft.com/office/drawing/2014/main" id="{00000000-0008-0000-0100-00004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7" name="Picture 3812" hidden="1">
          <a:extLst>
            <a:ext uri="{FF2B5EF4-FFF2-40B4-BE49-F238E27FC236}">
              <a16:creationId xmlns:a16="http://schemas.microsoft.com/office/drawing/2014/main" id="{00000000-0008-0000-0100-00004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8" name="Picture 3813" hidden="1">
          <a:extLst>
            <a:ext uri="{FF2B5EF4-FFF2-40B4-BE49-F238E27FC236}">
              <a16:creationId xmlns:a16="http://schemas.microsoft.com/office/drawing/2014/main" id="{00000000-0008-0000-0100-00004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09" name="Picture 3453" hidden="1">
          <a:extLst>
            <a:ext uri="{FF2B5EF4-FFF2-40B4-BE49-F238E27FC236}">
              <a16:creationId xmlns:a16="http://schemas.microsoft.com/office/drawing/2014/main" id="{00000000-0008-0000-0100-00004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0" name="Picture 3458" hidden="1">
          <a:extLst>
            <a:ext uri="{FF2B5EF4-FFF2-40B4-BE49-F238E27FC236}">
              <a16:creationId xmlns:a16="http://schemas.microsoft.com/office/drawing/2014/main" id="{00000000-0008-0000-0100-00004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1" name="Picture 3811" hidden="1">
          <a:extLst>
            <a:ext uri="{FF2B5EF4-FFF2-40B4-BE49-F238E27FC236}">
              <a16:creationId xmlns:a16="http://schemas.microsoft.com/office/drawing/2014/main" id="{00000000-0008-0000-0100-00004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2" name="Picture 3812" hidden="1">
          <a:extLst>
            <a:ext uri="{FF2B5EF4-FFF2-40B4-BE49-F238E27FC236}">
              <a16:creationId xmlns:a16="http://schemas.microsoft.com/office/drawing/2014/main" id="{00000000-0008-0000-0100-00004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3" name="Picture 3813" hidden="1">
          <a:extLst>
            <a:ext uri="{FF2B5EF4-FFF2-40B4-BE49-F238E27FC236}">
              <a16:creationId xmlns:a16="http://schemas.microsoft.com/office/drawing/2014/main" id="{00000000-0008-0000-0100-00004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4" name="Picture 3453" hidden="1">
          <a:extLst>
            <a:ext uri="{FF2B5EF4-FFF2-40B4-BE49-F238E27FC236}">
              <a16:creationId xmlns:a16="http://schemas.microsoft.com/office/drawing/2014/main" id="{00000000-0008-0000-0100-00004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5" name="Picture 3458" hidden="1">
          <a:extLst>
            <a:ext uri="{FF2B5EF4-FFF2-40B4-BE49-F238E27FC236}">
              <a16:creationId xmlns:a16="http://schemas.microsoft.com/office/drawing/2014/main" id="{00000000-0008-0000-0100-00004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6" name="Picture 3811" hidden="1">
          <a:extLst>
            <a:ext uri="{FF2B5EF4-FFF2-40B4-BE49-F238E27FC236}">
              <a16:creationId xmlns:a16="http://schemas.microsoft.com/office/drawing/2014/main" id="{00000000-0008-0000-0100-00005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7" name="Picture 3812" hidden="1">
          <a:extLst>
            <a:ext uri="{FF2B5EF4-FFF2-40B4-BE49-F238E27FC236}">
              <a16:creationId xmlns:a16="http://schemas.microsoft.com/office/drawing/2014/main" id="{00000000-0008-0000-0100-00005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18" name="Picture 3813" hidden="1">
          <a:extLst>
            <a:ext uri="{FF2B5EF4-FFF2-40B4-BE49-F238E27FC236}">
              <a16:creationId xmlns:a16="http://schemas.microsoft.com/office/drawing/2014/main" id="{00000000-0008-0000-0100-00005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19" name="Picture 3393" hidden="1">
          <a:extLst>
            <a:ext uri="{FF2B5EF4-FFF2-40B4-BE49-F238E27FC236}">
              <a16:creationId xmlns:a16="http://schemas.microsoft.com/office/drawing/2014/main" id="{00000000-0008-0000-0100-00005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0" name="Picture 3398" hidden="1">
          <a:extLst>
            <a:ext uri="{FF2B5EF4-FFF2-40B4-BE49-F238E27FC236}">
              <a16:creationId xmlns:a16="http://schemas.microsoft.com/office/drawing/2014/main" id="{00000000-0008-0000-0100-00005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1" name="Picture 3793" hidden="1">
          <a:extLst>
            <a:ext uri="{FF2B5EF4-FFF2-40B4-BE49-F238E27FC236}">
              <a16:creationId xmlns:a16="http://schemas.microsoft.com/office/drawing/2014/main" id="{00000000-0008-0000-0100-00005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2" name="Picture 3794" hidden="1">
          <a:extLst>
            <a:ext uri="{FF2B5EF4-FFF2-40B4-BE49-F238E27FC236}">
              <a16:creationId xmlns:a16="http://schemas.microsoft.com/office/drawing/2014/main" id="{00000000-0008-0000-0100-00005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3" name="Picture 3795" hidden="1">
          <a:extLst>
            <a:ext uri="{FF2B5EF4-FFF2-40B4-BE49-F238E27FC236}">
              <a16:creationId xmlns:a16="http://schemas.microsoft.com/office/drawing/2014/main" id="{00000000-0008-0000-0100-00005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4" name="Picture 3423" hidden="1">
          <a:extLst>
            <a:ext uri="{FF2B5EF4-FFF2-40B4-BE49-F238E27FC236}">
              <a16:creationId xmlns:a16="http://schemas.microsoft.com/office/drawing/2014/main" id="{00000000-0008-0000-0100-00005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5" name="Picture 3428" hidden="1">
          <a:extLst>
            <a:ext uri="{FF2B5EF4-FFF2-40B4-BE49-F238E27FC236}">
              <a16:creationId xmlns:a16="http://schemas.microsoft.com/office/drawing/2014/main" id="{00000000-0008-0000-0100-00005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6" name="Picture 3803" hidden="1">
          <a:extLst>
            <a:ext uri="{FF2B5EF4-FFF2-40B4-BE49-F238E27FC236}">
              <a16:creationId xmlns:a16="http://schemas.microsoft.com/office/drawing/2014/main" id="{00000000-0008-0000-0100-00005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7" name="Picture 3804" hidden="1">
          <a:extLst>
            <a:ext uri="{FF2B5EF4-FFF2-40B4-BE49-F238E27FC236}">
              <a16:creationId xmlns:a16="http://schemas.microsoft.com/office/drawing/2014/main" id="{00000000-0008-0000-0100-00005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8" name="Picture 3463" hidden="1">
          <a:extLst>
            <a:ext uri="{FF2B5EF4-FFF2-40B4-BE49-F238E27FC236}">
              <a16:creationId xmlns:a16="http://schemas.microsoft.com/office/drawing/2014/main" id="{00000000-0008-0000-0100-00005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29" name="Picture 3468" hidden="1">
          <a:extLst>
            <a:ext uri="{FF2B5EF4-FFF2-40B4-BE49-F238E27FC236}">
              <a16:creationId xmlns:a16="http://schemas.microsoft.com/office/drawing/2014/main" id="{00000000-0008-0000-0100-00005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0" name="Picture 3814" hidden="1">
          <a:extLst>
            <a:ext uri="{FF2B5EF4-FFF2-40B4-BE49-F238E27FC236}">
              <a16:creationId xmlns:a16="http://schemas.microsoft.com/office/drawing/2014/main" id="{00000000-0008-0000-0100-00005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1" name="Picture 3815" hidden="1">
          <a:extLst>
            <a:ext uri="{FF2B5EF4-FFF2-40B4-BE49-F238E27FC236}">
              <a16:creationId xmlns:a16="http://schemas.microsoft.com/office/drawing/2014/main" id="{00000000-0008-0000-0100-00005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2" name="Picture 3816" hidden="1">
          <a:extLst>
            <a:ext uri="{FF2B5EF4-FFF2-40B4-BE49-F238E27FC236}">
              <a16:creationId xmlns:a16="http://schemas.microsoft.com/office/drawing/2014/main" id="{00000000-0008-0000-0100-00006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3" name="Picture 3453" hidden="1">
          <a:extLst>
            <a:ext uri="{FF2B5EF4-FFF2-40B4-BE49-F238E27FC236}">
              <a16:creationId xmlns:a16="http://schemas.microsoft.com/office/drawing/2014/main" id="{00000000-0008-0000-0100-00006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4" name="Picture 3458" hidden="1">
          <a:extLst>
            <a:ext uri="{FF2B5EF4-FFF2-40B4-BE49-F238E27FC236}">
              <a16:creationId xmlns:a16="http://schemas.microsoft.com/office/drawing/2014/main" id="{00000000-0008-0000-0100-00006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5" name="Picture 3811" hidden="1">
          <a:extLst>
            <a:ext uri="{FF2B5EF4-FFF2-40B4-BE49-F238E27FC236}">
              <a16:creationId xmlns:a16="http://schemas.microsoft.com/office/drawing/2014/main" id="{00000000-0008-0000-0100-00006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6" name="Picture 3812" hidden="1">
          <a:extLst>
            <a:ext uri="{FF2B5EF4-FFF2-40B4-BE49-F238E27FC236}">
              <a16:creationId xmlns:a16="http://schemas.microsoft.com/office/drawing/2014/main" id="{00000000-0008-0000-0100-00006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7" name="Picture 3813" hidden="1">
          <a:extLst>
            <a:ext uri="{FF2B5EF4-FFF2-40B4-BE49-F238E27FC236}">
              <a16:creationId xmlns:a16="http://schemas.microsoft.com/office/drawing/2014/main" id="{00000000-0008-0000-0100-00006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8" name="Picture 3453" hidden="1">
          <a:extLst>
            <a:ext uri="{FF2B5EF4-FFF2-40B4-BE49-F238E27FC236}">
              <a16:creationId xmlns:a16="http://schemas.microsoft.com/office/drawing/2014/main" id="{00000000-0008-0000-0100-00006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39" name="Picture 3458" hidden="1">
          <a:extLst>
            <a:ext uri="{FF2B5EF4-FFF2-40B4-BE49-F238E27FC236}">
              <a16:creationId xmlns:a16="http://schemas.microsoft.com/office/drawing/2014/main" id="{00000000-0008-0000-0100-00006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0" name="Picture 3811" hidden="1">
          <a:extLst>
            <a:ext uri="{FF2B5EF4-FFF2-40B4-BE49-F238E27FC236}">
              <a16:creationId xmlns:a16="http://schemas.microsoft.com/office/drawing/2014/main" id="{00000000-0008-0000-0100-00006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1" name="Picture 3812" hidden="1">
          <a:extLst>
            <a:ext uri="{FF2B5EF4-FFF2-40B4-BE49-F238E27FC236}">
              <a16:creationId xmlns:a16="http://schemas.microsoft.com/office/drawing/2014/main" id="{00000000-0008-0000-0100-00006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2" name="Picture 3813" hidden="1">
          <a:extLst>
            <a:ext uri="{FF2B5EF4-FFF2-40B4-BE49-F238E27FC236}">
              <a16:creationId xmlns:a16="http://schemas.microsoft.com/office/drawing/2014/main" id="{00000000-0008-0000-0100-00006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3" name="Picture 3453" hidden="1">
          <a:extLst>
            <a:ext uri="{FF2B5EF4-FFF2-40B4-BE49-F238E27FC236}">
              <a16:creationId xmlns:a16="http://schemas.microsoft.com/office/drawing/2014/main" id="{00000000-0008-0000-0100-00006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4" name="Picture 3458" hidden="1">
          <a:extLst>
            <a:ext uri="{FF2B5EF4-FFF2-40B4-BE49-F238E27FC236}">
              <a16:creationId xmlns:a16="http://schemas.microsoft.com/office/drawing/2014/main" id="{00000000-0008-0000-0100-00006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5" name="Picture 3811" hidden="1">
          <a:extLst>
            <a:ext uri="{FF2B5EF4-FFF2-40B4-BE49-F238E27FC236}">
              <a16:creationId xmlns:a16="http://schemas.microsoft.com/office/drawing/2014/main" id="{00000000-0008-0000-0100-00006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6" name="Picture 3812" hidden="1">
          <a:extLst>
            <a:ext uri="{FF2B5EF4-FFF2-40B4-BE49-F238E27FC236}">
              <a16:creationId xmlns:a16="http://schemas.microsoft.com/office/drawing/2014/main" id="{00000000-0008-0000-0100-00006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7" name="Picture 3813" hidden="1">
          <a:extLst>
            <a:ext uri="{FF2B5EF4-FFF2-40B4-BE49-F238E27FC236}">
              <a16:creationId xmlns:a16="http://schemas.microsoft.com/office/drawing/2014/main" id="{00000000-0008-0000-0100-00006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8" name="Picture 3453" hidden="1">
          <a:extLst>
            <a:ext uri="{FF2B5EF4-FFF2-40B4-BE49-F238E27FC236}">
              <a16:creationId xmlns:a16="http://schemas.microsoft.com/office/drawing/2014/main" id="{00000000-0008-0000-0100-00007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49" name="Picture 3458" hidden="1">
          <a:extLst>
            <a:ext uri="{FF2B5EF4-FFF2-40B4-BE49-F238E27FC236}">
              <a16:creationId xmlns:a16="http://schemas.microsoft.com/office/drawing/2014/main" id="{00000000-0008-0000-0100-00007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50" name="Picture 3811" hidden="1">
          <a:extLst>
            <a:ext uri="{FF2B5EF4-FFF2-40B4-BE49-F238E27FC236}">
              <a16:creationId xmlns:a16="http://schemas.microsoft.com/office/drawing/2014/main" id="{00000000-0008-0000-0100-00007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51" name="Picture 3812" hidden="1">
          <a:extLst>
            <a:ext uri="{FF2B5EF4-FFF2-40B4-BE49-F238E27FC236}">
              <a16:creationId xmlns:a16="http://schemas.microsoft.com/office/drawing/2014/main" id="{00000000-0008-0000-0100-00007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52" name="Picture 3813" hidden="1">
          <a:extLst>
            <a:ext uri="{FF2B5EF4-FFF2-40B4-BE49-F238E27FC236}">
              <a16:creationId xmlns:a16="http://schemas.microsoft.com/office/drawing/2014/main" id="{00000000-0008-0000-0100-00007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53" name="Picture 3453" hidden="1">
          <a:extLst>
            <a:ext uri="{FF2B5EF4-FFF2-40B4-BE49-F238E27FC236}">
              <a16:creationId xmlns:a16="http://schemas.microsoft.com/office/drawing/2014/main" id="{00000000-0008-0000-0100-00007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54" name="Picture 3458" hidden="1">
          <a:extLst>
            <a:ext uri="{FF2B5EF4-FFF2-40B4-BE49-F238E27FC236}">
              <a16:creationId xmlns:a16="http://schemas.microsoft.com/office/drawing/2014/main" id="{00000000-0008-0000-0100-00007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055" name="Picture 3811" hidden="1">
          <a:extLst>
            <a:ext uri="{FF2B5EF4-FFF2-40B4-BE49-F238E27FC236}">
              <a16:creationId xmlns:a16="http://schemas.microsoft.com/office/drawing/2014/main" id="{00000000-0008-0000-0100-00007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56" name="Picture 3393" hidden="1">
          <a:extLst>
            <a:ext uri="{FF2B5EF4-FFF2-40B4-BE49-F238E27FC236}">
              <a16:creationId xmlns:a16="http://schemas.microsoft.com/office/drawing/2014/main" id="{00000000-0008-0000-0100-00007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57" name="Picture 3398" hidden="1">
          <a:extLst>
            <a:ext uri="{FF2B5EF4-FFF2-40B4-BE49-F238E27FC236}">
              <a16:creationId xmlns:a16="http://schemas.microsoft.com/office/drawing/2014/main" id="{00000000-0008-0000-0100-00007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58" name="Picture 3793" hidden="1">
          <a:extLst>
            <a:ext uri="{FF2B5EF4-FFF2-40B4-BE49-F238E27FC236}">
              <a16:creationId xmlns:a16="http://schemas.microsoft.com/office/drawing/2014/main" id="{00000000-0008-0000-0100-00007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59" name="Picture 3794" hidden="1">
          <a:extLst>
            <a:ext uri="{FF2B5EF4-FFF2-40B4-BE49-F238E27FC236}">
              <a16:creationId xmlns:a16="http://schemas.microsoft.com/office/drawing/2014/main" id="{00000000-0008-0000-0100-00007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0" name="Picture 3795" hidden="1">
          <a:extLst>
            <a:ext uri="{FF2B5EF4-FFF2-40B4-BE49-F238E27FC236}">
              <a16:creationId xmlns:a16="http://schemas.microsoft.com/office/drawing/2014/main" id="{00000000-0008-0000-0100-00007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1" name="Picture 3423" hidden="1">
          <a:extLst>
            <a:ext uri="{FF2B5EF4-FFF2-40B4-BE49-F238E27FC236}">
              <a16:creationId xmlns:a16="http://schemas.microsoft.com/office/drawing/2014/main" id="{00000000-0008-0000-0100-00007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2" name="Picture 3428" hidden="1">
          <a:extLst>
            <a:ext uri="{FF2B5EF4-FFF2-40B4-BE49-F238E27FC236}">
              <a16:creationId xmlns:a16="http://schemas.microsoft.com/office/drawing/2014/main" id="{00000000-0008-0000-0100-00007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3" name="Picture 3802" hidden="1">
          <a:extLst>
            <a:ext uri="{FF2B5EF4-FFF2-40B4-BE49-F238E27FC236}">
              <a16:creationId xmlns:a16="http://schemas.microsoft.com/office/drawing/2014/main" id="{00000000-0008-0000-0100-00007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4" name="Picture 3803" hidden="1">
          <a:extLst>
            <a:ext uri="{FF2B5EF4-FFF2-40B4-BE49-F238E27FC236}">
              <a16:creationId xmlns:a16="http://schemas.microsoft.com/office/drawing/2014/main" id="{00000000-0008-0000-0100-00008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5" name="Picture 3804" hidden="1">
          <a:extLst>
            <a:ext uri="{FF2B5EF4-FFF2-40B4-BE49-F238E27FC236}">
              <a16:creationId xmlns:a16="http://schemas.microsoft.com/office/drawing/2014/main" id="{00000000-0008-0000-0100-00008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6" name="Picture 3463" hidden="1">
          <a:extLst>
            <a:ext uri="{FF2B5EF4-FFF2-40B4-BE49-F238E27FC236}">
              <a16:creationId xmlns:a16="http://schemas.microsoft.com/office/drawing/2014/main" id="{00000000-0008-0000-0100-00008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7" name="Picture 3468" hidden="1">
          <a:extLst>
            <a:ext uri="{FF2B5EF4-FFF2-40B4-BE49-F238E27FC236}">
              <a16:creationId xmlns:a16="http://schemas.microsoft.com/office/drawing/2014/main" id="{00000000-0008-0000-0100-00008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8" name="Picture 3814" hidden="1">
          <a:extLst>
            <a:ext uri="{FF2B5EF4-FFF2-40B4-BE49-F238E27FC236}">
              <a16:creationId xmlns:a16="http://schemas.microsoft.com/office/drawing/2014/main" id="{00000000-0008-0000-0100-00008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69" name="Picture 3815" hidden="1">
          <a:extLst>
            <a:ext uri="{FF2B5EF4-FFF2-40B4-BE49-F238E27FC236}">
              <a16:creationId xmlns:a16="http://schemas.microsoft.com/office/drawing/2014/main" id="{00000000-0008-0000-0100-00008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0" name="Picture 3816" hidden="1">
          <a:extLst>
            <a:ext uri="{FF2B5EF4-FFF2-40B4-BE49-F238E27FC236}">
              <a16:creationId xmlns:a16="http://schemas.microsoft.com/office/drawing/2014/main" id="{00000000-0008-0000-0100-00008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1" name="Picture 3453" hidden="1">
          <a:extLst>
            <a:ext uri="{FF2B5EF4-FFF2-40B4-BE49-F238E27FC236}">
              <a16:creationId xmlns:a16="http://schemas.microsoft.com/office/drawing/2014/main" id="{00000000-0008-0000-0100-00008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2" name="Picture 3458" hidden="1">
          <a:extLst>
            <a:ext uri="{FF2B5EF4-FFF2-40B4-BE49-F238E27FC236}">
              <a16:creationId xmlns:a16="http://schemas.microsoft.com/office/drawing/2014/main" id="{00000000-0008-0000-0100-00008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3" name="Picture 3811" hidden="1">
          <a:extLst>
            <a:ext uri="{FF2B5EF4-FFF2-40B4-BE49-F238E27FC236}">
              <a16:creationId xmlns:a16="http://schemas.microsoft.com/office/drawing/2014/main" id="{00000000-0008-0000-0100-00008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4" name="Picture 3812" hidden="1">
          <a:extLst>
            <a:ext uri="{FF2B5EF4-FFF2-40B4-BE49-F238E27FC236}">
              <a16:creationId xmlns:a16="http://schemas.microsoft.com/office/drawing/2014/main" id="{00000000-0008-0000-0100-00008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5" name="Picture 3813" hidden="1">
          <a:extLst>
            <a:ext uri="{FF2B5EF4-FFF2-40B4-BE49-F238E27FC236}">
              <a16:creationId xmlns:a16="http://schemas.microsoft.com/office/drawing/2014/main" id="{00000000-0008-0000-0100-00008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6" name="Picture 3453" hidden="1">
          <a:extLst>
            <a:ext uri="{FF2B5EF4-FFF2-40B4-BE49-F238E27FC236}">
              <a16:creationId xmlns:a16="http://schemas.microsoft.com/office/drawing/2014/main" id="{00000000-0008-0000-0100-00008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7" name="Picture 3458" hidden="1">
          <a:extLst>
            <a:ext uri="{FF2B5EF4-FFF2-40B4-BE49-F238E27FC236}">
              <a16:creationId xmlns:a16="http://schemas.microsoft.com/office/drawing/2014/main" id="{00000000-0008-0000-0100-00008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8" name="Picture 3811" hidden="1">
          <a:extLst>
            <a:ext uri="{FF2B5EF4-FFF2-40B4-BE49-F238E27FC236}">
              <a16:creationId xmlns:a16="http://schemas.microsoft.com/office/drawing/2014/main" id="{00000000-0008-0000-0100-00008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79" name="Picture 3812" hidden="1">
          <a:extLst>
            <a:ext uri="{FF2B5EF4-FFF2-40B4-BE49-F238E27FC236}">
              <a16:creationId xmlns:a16="http://schemas.microsoft.com/office/drawing/2014/main" id="{00000000-0008-0000-0100-00008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0" name="Picture 3813" hidden="1">
          <a:extLst>
            <a:ext uri="{FF2B5EF4-FFF2-40B4-BE49-F238E27FC236}">
              <a16:creationId xmlns:a16="http://schemas.microsoft.com/office/drawing/2014/main" id="{00000000-0008-0000-0100-00009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1" name="Picture 3453" hidden="1">
          <a:extLst>
            <a:ext uri="{FF2B5EF4-FFF2-40B4-BE49-F238E27FC236}">
              <a16:creationId xmlns:a16="http://schemas.microsoft.com/office/drawing/2014/main" id="{00000000-0008-0000-0100-00009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2" name="Picture 3458" hidden="1">
          <a:extLst>
            <a:ext uri="{FF2B5EF4-FFF2-40B4-BE49-F238E27FC236}">
              <a16:creationId xmlns:a16="http://schemas.microsoft.com/office/drawing/2014/main" id="{00000000-0008-0000-0100-00009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3" name="Picture 3811" hidden="1">
          <a:extLst>
            <a:ext uri="{FF2B5EF4-FFF2-40B4-BE49-F238E27FC236}">
              <a16:creationId xmlns:a16="http://schemas.microsoft.com/office/drawing/2014/main" id="{00000000-0008-0000-0100-00009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4" name="Picture 3812" hidden="1">
          <a:extLst>
            <a:ext uri="{FF2B5EF4-FFF2-40B4-BE49-F238E27FC236}">
              <a16:creationId xmlns:a16="http://schemas.microsoft.com/office/drawing/2014/main" id="{00000000-0008-0000-0100-00009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5" name="Picture 3813" hidden="1">
          <a:extLst>
            <a:ext uri="{FF2B5EF4-FFF2-40B4-BE49-F238E27FC236}">
              <a16:creationId xmlns:a16="http://schemas.microsoft.com/office/drawing/2014/main" id="{00000000-0008-0000-0100-00009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6" name="Picture 3453" hidden="1">
          <a:extLst>
            <a:ext uri="{FF2B5EF4-FFF2-40B4-BE49-F238E27FC236}">
              <a16:creationId xmlns:a16="http://schemas.microsoft.com/office/drawing/2014/main" id="{00000000-0008-0000-0100-00009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7" name="Picture 3458" hidden="1">
          <a:extLst>
            <a:ext uri="{FF2B5EF4-FFF2-40B4-BE49-F238E27FC236}">
              <a16:creationId xmlns:a16="http://schemas.microsoft.com/office/drawing/2014/main" id="{00000000-0008-0000-0100-00009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8" name="Picture 3811" hidden="1">
          <a:extLst>
            <a:ext uri="{FF2B5EF4-FFF2-40B4-BE49-F238E27FC236}">
              <a16:creationId xmlns:a16="http://schemas.microsoft.com/office/drawing/2014/main" id="{00000000-0008-0000-0100-00009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89" name="Picture 3812" hidden="1">
          <a:extLst>
            <a:ext uri="{FF2B5EF4-FFF2-40B4-BE49-F238E27FC236}">
              <a16:creationId xmlns:a16="http://schemas.microsoft.com/office/drawing/2014/main" id="{00000000-0008-0000-0100-00009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0" name="Picture 3813" hidden="1">
          <a:extLst>
            <a:ext uri="{FF2B5EF4-FFF2-40B4-BE49-F238E27FC236}">
              <a16:creationId xmlns:a16="http://schemas.microsoft.com/office/drawing/2014/main" id="{00000000-0008-0000-0100-00009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1" name="Picture 3453" hidden="1">
          <a:extLst>
            <a:ext uri="{FF2B5EF4-FFF2-40B4-BE49-F238E27FC236}">
              <a16:creationId xmlns:a16="http://schemas.microsoft.com/office/drawing/2014/main" id="{00000000-0008-0000-0100-00009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2" name="Picture 3458" hidden="1">
          <a:extLst>
            <a:ext uri="{FF2B5EF4-FFF2-40B4-BE49-F238E27FC236}">
              <a16:creationId xmlns:a16="http://schemas.microsoft.com/office/drawing/2014/main" id="{00000000-0008-0000-0100-00009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3" name="Picture 3811" hidden="1">
          <a:extLst>
            <a:ext uri="{FF2B5EF4-FFF2-40B4-BE49-F238E27FC236}">
              <a16:creationId xmlns:a16="http://schemas.microsoft.com/office/drawing/2014/main" id="{00000000-0008-0000-0100-00009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4" name="Picture 3812" hidden="1">
          <a:extLst>
            <a:ext uri="{FF2B5EF4-FFF2-40B4-BE49-F238E27FC236}">
              <a16:creationId xmlns:a16="http://schemas.microsoft.com/office/drawing/2014/main" id="{00000000-0008-0000-0100-00009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5" name="Picture 3813" hidden="1">
          <a:extLst>
            <a:ext uri="{FF2B5EF4-FFF2-40B4-BE49-F238E27FC236}">
              <a16:creationId xmlns:a16="http://schemas.microsoft.com/office/drawing/2014/main" id="{00000000-0008-0000-0100-00009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6" name="Picture 3383" hidden="1">
          <a:extLst>
            <a:ext uri="{FF2B5EF4-FFF2-40B4-BE49-F238E27FC236}">
              <a16:creationId xmlns:a16="http://schemas.microsoft.com/office/drawing/2014/main" id="{00000000-0008-0000-0100-0000A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7" name="Picture 3388" hidden="1">
          <a:extLst>
            <a:ext uri="{FF2B5EF4-FFF2-40B4-BE49-F238E27FC236}">
              <a16:creationId xmlns:a16="http://schemas.microsoft.com/office/drawing/2014/main" id="{00000000-0008-0000-0100-0000A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8" name="Picture 3790" hidden="1">
          <a:extLst>
            <a:ext uri="{FF2B5EF4-FFF2-40B4-BE49-F238E27FC236}">
              <a16:creationId xmlns:a16="http://schemas.microsoft.com/office/drawing/2014/main" id="{00000000-0008-0000-0100-0000A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099" name="Picture 3791" hidden="1">
          <a:extLst>
            <a:ext uri="{FF2B5EF4-FFF2-40B4-BE49-F238E27FC236}">
              <a16:creationId xmlns:a16="http://schemas.microsoft.com/office/drawing/2014/main" id="{00000000-0008-0000-0100-0000A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0" name="Picture 3393" hidden="1">
          <a:extLst>
            <a:ext uri="{FF2B5EF4-FFF2-40B4-BE49-F238E27FC236}">
              <a16:creationId xmlns:a16="http://schemas.microsoft.com/office/drawing/2014/main" id="{00000000-0008-0000-0100-0000A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1" name="Picture 3398" hidden="1">
          <a:extLst>
            <a:ext uri="{FF2B5EF4-FFF2-40B4-BE49-F238E27FC236}">
              <a16:creationId xmlns:a16="http://schemas.microsoft.com/office/drawing/2014/main" id="{00000000-0008-0000-0100-0000A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2" name="Picture 3793" hidden="1">
          <a:extLst>
            <a:ext uri="{FF2B5EF4-FFF2-40B4-BE49-F238E27FC236}">
              <a16:creationId xmlns:a16="http://schemas.microsoft.com/office/drawing/2014/main" id="{00000000-0008-0000-0100-0000A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3" name="Picture 3794" hidden="1">
          <a:extLst>
            <a:ext uri="{FF2B5EF4-FFF2-40B4-BE49-F238E27FC236}">
              <a16:creationId xmlns:a16="http://schemas.microsoft.com/office/drawing/2014/main" id="{00000000-0008-0000-0100-0000A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4" name="Picture 3795" hidden="1">
          <a:extLst>
            <a:ext uri="{FF2B5EF4-FFF2-40B4-BE49-F238E27FC236}">
              <a16:creationId xmlns:a16="http://schemas.microsoft.com/office/drawing/2014/main" id="{00000000-0008-0000-0100-0000A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5" name="Picture 3423" hidden="1">
          <a:extLst>
            <a:ext uri="{FF2B5EF4-FFF2-40B4-BE49-F238E27FC236}">
              <a16:creationId xmlns:a16="http://schemas.microsoft.com/office/drawing/2014/main" id="{00000000-0008-0000-0100-0000A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6" name="Picture 3428" hidden="1">
          <a:extLst>
            <a:ext uri="{FF2B5EF4-FFF2-40B4-BE49-F238E27FC236}">
              <a16:creationId xmlns:a16="http://schemas.microsoft.com/office/drawing/2014/main" id="{00000000-0008-0000-0100-0000A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7" name="Picture 3802" hidden="1">
          <a:extLst>
            <a:ext uri="{FF2B5EF4-FFF2-40B4-BE49-F238E27FC236}">
              <a16:creationId xmlns:a16="http://schemas.microsoft.com/office/drawing/2014/main" id="{00000000-0008-0000-0100-0000A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8" name="Picture 3803" hidden="1">
          <a:extLst>
            <a:ext uri="{FF2B5EF4-FFF2-40B4-BE49-F238E27FC236}">
              <a16:creationId xmlns:a16="http://schemas.microsoft.com/office/drawing/2014/main" id="{00000000-0008-0000-0100-0000A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09" name="Picture 3804" hidden="1">
          <a:extLst>
            <a:ext uri="{FF2B5EF4-FFF2-40B4-BE49-F238E27FC236}">
              <a16:creationId xmlns:a16="http://schemas.microsoft.com/office/drawing/2014/main" id="{00000000-0008-0000-0100-0000A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0" name="Picture 3463" hidden="1">
          <a:extLst>
            <a:ext uri="{FF2B5EF4-FFF2-40B4-BE49-F238E27FC236}">
              <a16:creationId xmlns:a16="http://schemas.microsoft.com/office/drawing/2014/main" id="{00000000-0008-0000-0100-0000A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1" name="Picture 3468" hidden="1">
          <a:extLst>
            <a:ext uri="{FF2B5EF4-FFF2-40B4-BE49-F238E27FC236}">
              <a16:creationId xmlns:a16="http://schemas.microsoft.com/office/drawing/2014/main" id="{00000000-0008-0000-0100-0000A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2" name="Picture 3814" hidden="1">
          <a:extLst>
            <a:ext uri="{FF2B5EF4-FFF2-40B4-BE49-F238E27FC236}">
              <a16:creationId xmlns:a16="http://schemas.microsoft.com/office/drawing/2014/main" id="{00000000-0008-0000-0100-0000B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3" name="Picture 3815" hidden="1">
          <a:extLst>
            <a:ext uri="{FF2B5EF4-FFF2-40B4-BE49-F238E27FC236}">
              <a16:creationId xmlns:a16="http://schemas.microsoft.com/office/drawing/2014/main" id="{00000000-0008-0000-0100-0000B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4" name="Picture 3816" hidden="1">
          <a:extLst>
            <a:ext uri="{FF2B5EF4-FFF2-40B4-BE49-F238E27FC236}">
              <a16:creationId xmlns:a16="http://schemas.microsoft.com/office/drawing/2014/main" id="{00000000-0008-0000-0100-0000B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5" name="Picture 3453" hidden="1">
          <a:extLst>
            <a:ext uri="{FF2B5EF4-FFF2-40B4-BE49-F238E27FC236}">
              <a16:creationId xmlns:a16="http://schemas.microsoft.com/office/drawing/2014/main" id="{00000000-0008-0000-0100-0000B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6" name="Picture 3458" hidden="1">
          <a:extLst>
            <a:ext uri="{FF2B5EF4-FFF2-40B4-BE49-F238E27FC236}">
              <a16:creationId xmlns:a16="http://schemas.microsoft.com/office/drawing/2014/main" id="{00000000-0008-0000-0100-0000B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7" name="Picture 3811" hidden="1">
          <a:extLst>
            <a:ext uri="{FF2B5EF4-FFF2-40B4-BE49-F238E27FC236}">
              <a16:creationId xmlns:a16="http://schemas.microsoft.com/office/drawing/2014/main" id="{00000000-0008-0000-0100-0000B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8" name="Picture 3812" hidden="1">
          <a:extLst>
            <a:ext uri="{FF2B5EF4-FFF2-40B4-BE49-F238E27FC236}">
              <a16:creationId xmlns:a16="http://schemas.microsoft.com/office/drawing/2014/main" id="{00000000-0008-0000-0100-0000B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19" name="Picture 3813" hidden="1">
          <a:extLst>
            <a:ext uri="{FF2B5EF4-FFF2-40B4-BE49-F238E27FC236}">
              <a16:creationId xmlns:a16="http://schemas.microsoft.com/office/drawing/2014/main" id="{00000000-0008-0000-0100-0000B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0" name="Picture 3453" hidden="1">
          <a:extLst>
            <a:ext uri="{FF2B5EF4-FFF2-40B4-BE49-F238E27FC236}">
              <a16:creationId xmlns:a16="http://schemas.microsoft.com/office/drawing/2014/main" id="{00000000-0008-0000-0100-0000B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1" name="Picture 3458" hidden="1">
          <a:extLst>
            <a:ext uri="{FF2B5EF4-FFF2-40B4-BE49-F238E27FC236}">
              <a16:creationId xmlns:a16="http://schemas.microsoft.com/office/drawing/2014/main" id="{00000000-0008-0000-0100-0000B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2" name="Picture 3811" hidden="1">
          <a:extLst>
            <a:ext uri="{FF2B5EF4-FFF2-40B4-BE49-F238E27FC236}">
              <a16:creationId xmlns:a16="http://schemas.microsoft.com/office/drawing/2014/main" id="{00000000-0008-0000-0100-0000B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3" name="Picture 3812" hidden="1">
          <a:extLst>
            <a:ext uri="{FF2B5EF4-FFF2-40B4-BE49-F238E27FC236}">
              <a16:creationId xmlns:a16="http://schemas.microsoft.com/office/drawing/2014/main" id="{00000000-0008-0000-0100-0000B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4" name="Picture 3813" hidden="1">
          <a:extLst>
            <a:ext uri="{FF2B5EF4-FFF2-40B4-BE49-F238E27FC236}">
              <a16:creationId xmlns:a16="http://schemas.microsoft.com/office/drawing/2014/main" id="{00000000-0008-0000-0100-0000B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5" name="Picture 3453" hidden="1">
          <a:extLst>
            <a:ext uri="{FF2B5EF4-FFF2-40B4-BE49-F238E27FC236}">
              <a16:creationId xmlns:a16="http://schemas.microsoft.com/office/drawing/2014/main" id="{00000000-0008-0000-0100-0000B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6" name="Picture 3458" hidden="1">
          <a:extLst>
            <a:ext uri="{FF2B5EF4-FFF2-40B4-BE49-F238E27FC236}">
              <a16:creationId xmlns:a16="http://schemas.microsoft.com/office/drawing/2014/main" id="{00000000-0008-0000-0100-0000B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7" name="Picture 3811" hidden="1">
          <a:extLst>
            <a:ext uri="{FF2B5EF4-FFF2-40B4-BE49-F238E27FC236}">
              <a16:creationId xmlns:a16="http://schemas.microsoft.com/office/drawing/2014/main" id="{00000000-0008-0000-0100-0000B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8" name="Picture 3812" hidden="1">
          <a:extLst>
            <a:ext uri="{FF2B5EF4-FFF2-40B4-BE49-F238E27FC236}">
              <a16:creationId xmlns:a16="http://schemas.microsoft.com/office/drawing/2014/main" id="{00000000-0008-0000-0100-0000C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29" name="Picture 3813" hidden="1">
          <a:extLst>
            <a:ext uri="{FF2B5EF4-FFF2-40B4-BE49-F238E27FC236}">
              <a16:creationId xmlns:a16="http://schemas.microsoft.com/office/drawing/2014/main" id="{00000000-0008-0000-0100-0000C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30" name="Picture 3453" hidden="1">
          <a:extLst>
            <a:ext uri="{FF2B5EF4-FFF2-40B4-BE49-F238E27FC236}">
              <a16:creationId xmlns:a16="http://schemas.microsoft.com/office/drawing/2014/main" id="{00000000-0008-0000-0100-0000C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31" name="Picture 3458" hidden="1">
          <a:extLst>
            <a:ext uri="{FF2B5EF4-FFF2-40B4-BE49-F238E27FC236}">
              <a16:creationId xmlns:a16="http://schemas.microsoft.com/office/drawing/2014/main" id="{00000000-0008-0000-0100-0000C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32" name="Picture 3811" hidden="1">
          <a:extLst>
            <a:ext uri="{FF2B5EF4-FFF2-40B4-BE49-F238E27FC236}">
              <a16:creationId xmlns:a16="http://schemas.microsoft.com/office/drawing/2014/main" id="{00000000-0008-0000-0100-0000C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33" name="Picture 3812" hidden="1">
          <a:extLst>
            <a:ext uri="{FF2B5EF4-FFF2-40B4-BE49-F238E27FC236}">
              <a16:creationId xmlns:a16="http://schemas.microsoft.com/office/drawing/2014/main" id="{00000000-0008-0000-0100-0000C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34" name="Picture 3813" hidden="1">
          <a:extLst>
            <a:ext uri="{FF2B5EF4-FFF2-40B4-BE49-F238E27FC236}">
              <a16:creationId xmlns:a16="http://schemas.microsoft.com/office/drawing/2014/main" id="{00000000-0008-0000-0100-0000C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35" name="Picture 3453" hidden="1">
          <a:extLst>
            <a:ext uri="{FF2B5EF4-FFF2-40B4-BE49-F238E27FC236}">
              <a16:creationId xmlns:a16="http://schemas.microsoft.com/office/drawing/2014/main" id="{00000000-0008-0000-0100-0000C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36" name="Picture 3458" hidden="1">
          <a:extLst>
            <a:ext uri="{FF2B5EF4-FFF2-40B4-BE49-F238E27FC236}">
              <a16:creationId xmlns:a16="http://schemas.microsoft.com/office/drawing/2014/main" id="{00000000-0008-0000-0100-0000C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137" name="Picture 3811" hidden="1">
          <a:extLst>
            <a:ext uri="{FF2B5EF4-FFF2-40B4-BE49-F238E27FC236}">
              <a16:creationId xmlns:a16="http://schemas.microsoft.com/office/drawing/2014/main" id="{00000000-0008-0000-0100-0000C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38" name="Picture 3393" hidden="1">
          <a:extLst>
            <a:ext uri="{FF2B5EF4-FFF2-40B4-BE49-F238E27FC236}">
              <a16:creationId xmlns:a16="http://schemas.microsoft.com/office/drawing/2014/main" id="{00000000-0008-0000-0100-0000C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39" name="Picture 3398" hidden="1">
          <a:extLst>
            <a:ext uri="{FF2B5EF4-FFF2-40B4-BE49-F238E27FC236}">
              <a16:creationId xmlns:a16="http://schemas.microsoft.com/office/drawing/2014/main" id="{00000000-0008-0000-0100-0000C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0" name="Picture 3793" hidden="1">
          <a:extLst>
            <a:ext uri="{FF2B5EF4-FFF2-40B4-BE49-F238E27FC236}">
              <a16:creationId xmlns:a16="http://schemas.microsoft.com/office/drawing/2014/main" id="{00000000-0008-0000-0100-0000C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1" name="Picture 3794" hidden="1">
          <a:extLst>
            <a:ext uri="{FF2B5EF4-FFF2-40B4-BE49-F238E27FC236}">
              <a16:creationId xmlns:a16="http://schemas.microsoft.com/office/drawing/2014/main" id="{00000000-0008-0000-0100-0000C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2" name="Picture 3795" hidden="1">
          <a:extLst>
            <a:ext uri="{FF2B5EF4-FFF2-40B4-BE49-F238E27FC236}">
              <a16:creationId xmlns:a16="http://schemas.microsoft.com/office/drawing/2014/main" id="{00000000-0008-0000-0100-0000C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3" name="Picture 3423" hidden="1">
          <a:extLst>
            <a:ext uri="{FF2B5EF4-FFF2-40B4-BE49-F238E27FC236}">
              <a16:creationId xmlns:a16="http://schemas.microsoft.com/office/drawing/2014/main" id="{00000000-0008-0000-0100-0000C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4" name="Picture 3428" hidden="1">
          <a:extLst>
            <a:ext uri="{FF2B5EF4-FFF2-40B4-BE49-F238E27FC236}">
              <a16:creationId xmlns:a16="http://schemas.microsoft.com/office/drawing/2014/main" id="{00000000-0008-0000-0100-0000D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5" name="Picture 3802" hidden="1">
          <a:extLst>
            <a:ext uri="{FF2B5EF4-FFF2-40B4-BE49-F238E27FC236}">
              <a16:creationId xmlns:a16="http://schemas.microsoft.com/office/drawing/2014/main" id="{00000000-0008-0000-0100-0000D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6" name="Picture 3803" hidden="1">
          <a:extLst>
            <a:ext uri="{FF2B5EF4-FFF2-40B4-BE49-F238E27FC236}">
              <a16:creationId xmlns:a16="http://schemas.microsoft.com/office/drawing/2014/main" id="{00000000-0008-0000-0100-0000D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7" name="Picture 3804" hidden="1">
          <a:extLst>
            <a:ext uri="{FF2B5EF4-FFF2-40B4-BE49-F238E27FC236}">
              <a16:creationId xmlns:a16="http://schemas.microsoft.com/office/drawing/2014/main" id="{00000000-0008-0000-0100-0000D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8" name="Picture 3463" hidden="1">
          <a:extLst>
            <a:ext uri="{FF2B5EF4-FFF2-40B4-BE49-F238E27FC236}">
              <a16:creationId xmlns:a16="http://schemas.microsoft.com/office/drawing/2014/main" id="{00000000-0008-0000-0100-0000D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49" name="Picture 3468" hidden="1">
          <a:extLst>
            <a:ext uri="{FF2B5EF4-FFF2-40B4-BE49-F238E27FC236}">
              <a16:creationId xmlns:a16="http://schemas.microsoft.com/office/drawing/2014/main" id="{00000000-0008-0000-0100-0000D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0" name="Picture 3814" hidden="1">
          <a:extLst>
            <a:ext uri="{FF2B5EF4-FFF2-40B4-BE49-F238E27FC236}">
              <a16:creationId xmlns:a16="http://schemas.microsoft.com/office/drawing/2014/main" id="{00000000-0008-0000-0100-0000D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1" name="Picture 3815" hidden="1">
          <a:extLst>
            <a:ext uri="{FF2B5EF4-FFF2-40B4-BE49-F238E27FC236}">
              <a16:creationId xmlns:a16="http://schemas.microsoft.com/office/drawing/2014/main" id="{00000000-0008-0000-0100-0000D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2" name="Picture 3816" hidden="1">
          <a:extLst>
            <a:ext uri="{FF2B5EF4-FFF2-40B4-BE49-F238E27FC236}">
              <a16:creationId xmlns:a16="http://schemas.microsoft.com/office/drawing/2014/main" id="{00000000-0008-0000-0100-0000D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3" name="Picture 3453" hidden="1">
          <a:extLst>
            <a:ext uri="{FF2B5EF4-FFF2-40B4-BE49-F238E27FC236}">
              <a16:creationId xmlns:a16="http://schemas.microsoft.com/office/drawing/2014/main" id="{00000000-0008-0000-0100-0000D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4" name="Picture 3458" hidden="1">
          <a:extLst>
            <a:ext uri="{FF2B5EF4-FFF2-40B4-BE49-F238E27FC236}">
              <a16:creationId xmlns:a16="http://schemas.microsoft.com/office/drawing/2014/main" id="{00000000-0008-0000-0100-0000D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5" name="Picture 3811" hidden="1">
          <a:extLst>
            <a:ext uri="{FF2B5EF4-FFF2-40B4-BE49-F238E27FC236}">
              <a16:creationId xmlns:a16="http://schemas.microsoft.com/office/drawing/2014/main" id="{00000000-0008-0000-0100-0000D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6" name="Picture 3812" hidden="1">
          <a:extLst>
            <a:ext uri="{FF2B5EF4-FFF2-40B4-BE49-F238E27FC236}">
              <a16:creationId xmlns:a16="http://schemas.microsoft.com/office/drawing/2014/main" id="{00000000-0008-0000-0100-0000D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7" name="Picture 3813" hidden="1">
          <a:extLst>
            <a:ext uri="{FF2B5EF4-FFF2-40B4-BE49-F238E27FC236}">
              <a16:creationId xmlns:a16="http://schemas.microsoft.com/office/drawing/2014/main" id="{00000000-0008-0000-0100-0000D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8" name="Picture 3453" hidden="1">
          <a:extLst>
            <a:ext uri="{FF2B5EF4-FFF2-40B4-BE49-F238E27FC236}">
              <a16:creationId xmlns:a16="http://schemas.microsoft.com/office/drawing/2014/main" id="{00000000-0008-0000-0100-0000D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59" name="Picture 3458" hidden="1">
          <a:extLst>
            <a:ext uri="{FF2B5EF4-FFF2-40B4-BE49-F238E27FC236}">
              <a16:creationId xmlns:a16="http://schemas.microsoft.com/office/drawing/2014/main" id="{00000000-0008-0000-0100-0000D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0" name="Picture 3393" hidden="1">
          <a:extLst>
            <a:ext uri="{FF2B5EF4-FFF2-40B4-BE49-F238E27FC236}">
              <a16:creationId xmlns:a16="http://schemas.microsoft.com/office/drawing/2014/main" id="{00000000-0008-0000-0100-0000E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1" name="Picture 3398" hidden="1">
          <a:extLst>
            <a:ext uri="{FF2B5EF4-FFF2-40B4-BE49-F238E27FC236}">
              <a16:creationId xmlns:a16="http://schemas.microsoft.com/office/drawing/2014/main" id="{00000000-0008-0000-0100-0000E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2" name="Picture 3793" hidden="1">
          <a:extLst>
            <a:ext uri="{FF2B5EF4-FFF2-40B4-BE49-F238E27FC236}">
              <a16:creationId xmlns:a16="http://schemas.microsoft.com/office/drawing/2014/main" id="{00000000-0008-0000-0100-0000E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3" name="Picture 3794" hidden="1">
          <a:extLst>
            <a:ext uri="{FF2B5EF4-FFF2-40B4-BE49-F238E27FC236}">
              <a16:creationId xmlns:a16="http://schemas.microsoft.com/office/drawing/2014/main" id="{00000000-0008-0000-0100-0000E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4" name="Picture 3795" hidden="1">
          <a:extLst>
            <a:ext uri="{FF2B5EF4-FFF2-40B4-BE49-F238E27FC236}">
              <a16:creationId xmlns:a16="http://schemas.microsoft.com/office/drawing/2014/main" id="{00000000-0008-0000-0100-0000E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5" name="Picture 3423" hidden="1">
          <a:extLst>
            <a:ext uri="{FF2B5EF4-FFF2-40B4-BE49-F238E27FC236}">
              <a16:creationId xmlns:a16="http://schemas.microsoft.com/office/drawing/2014/main" id="{00000000-0008-0000-0100-0000E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6" name="Picture 3428" hidden="1">
          <a:extLst>
            <a:ext uri="{FF2B5EF4-FFF2-40B4-BE49-F238E27FC236}">
              <a16:creationId xmlns:a16="http://schemas.microsoft.com/office/drawing/2014/main" id="{00000000-0008-0000-0100-0000E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7" name="Picture 3802" hidden="1">
          <a:extLst>
            <a:ext uri="{FF2B5EF4-FFF2-40B4-BE49-F238E27FC236}">
              <a16:creationId xmlns:a16="http://schemas.microsoft.com/office/drawing/2014/main" id="{00000000-0008-0000-0100-0000E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8" name="Picture 3803" hidden="1">
          <a:extLst>
            <a:ext uri="{FF2B5EF4-FFF2-40B4-BE49-F238E27FC236}">
              <a16:creationId xmlns:a16="http://schemas.microsoft.com/office/drawing/2014/main" id="{00000000-0008-0000-0100-0000E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69" name="Picture 3804" hidden="1">
          <a:extLst>
            <a:ext uri="{FF2B5EF4-FFF2-40B4-BE49-F238E27FC236}">
              <a16:creationId xmlns:a16="http://schemas.microsoft.com/office/drawing/2014/main" id="{00000000-0008-0000-0100-0000E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0" name="Picture 3463" hidden="1">
          <a:extLst>
            <a:ext uri="{FF2B5EF4-FFF2-40B4-BE49-F238E27FC236}">
              <a16:creationId xmlns:a16="http://schemas.microsoft.com/office/drawing/2014/main" id="{00000000-0008-0000-0100-0000E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1" name="Picture 3468" hidden="1">
          <a:extLst>
            <a:ext uri="{FF2B5EF4-FFF2-40B4-BE49-F238E27FC236}">
              <a16:creationId xmlns:a16="http://schemas.microsoft.com/office/drawing/2014/main" id="{00000000-0008-0000-0100-0000E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2" name="Picture 3814" hidden="1">
          <a:extLst>
            <a:ext uri="{FF2B5EF4-FFF2-40B4-BE49-F238E27FC236}">
              <a16:creationId xmlns:a16="http://schemas.microsoft.com/office/drawing/2014/main" id="{00000000-0008-0000-0100-0000E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3" name="Picture 3815" hidden="1">
          <a:extLst>
            <a:ext uri="{FF2B5EF4-FFF2-40B4-BE49-F238E27FC236}">
              <a16:creationId xmlns:a16="http://schemas.microsoft.com/office/drawing/2014/main" id="{00000000-0008-0000-0100-0000E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4" name="Picture 3816" hidden="1">
          <a:extLst>
            <a:ext uri="{FF2B5EF4-FFF2-40B4-BE49-F238E27FC236}">
              <a16:creationId xmlns:a16="http://schemas.microsoft.com/office/drawing/2014/main" id="{00000000-0008-0000-0100-0000E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5" name="Picture 3453" hidden="1">
          <a:extLst>
            <a:ext uri="{FF2B5EF4-FFF2-40B4-BE49-F238E27FC236}">
              <a16:creationId xmlns:a16="http://schemas.microsoft.com/office/drawing/2014/main" id="{00000000-0008-0000-0100-0000E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6" name="Picture 3458" hidden="1">
          <a:extLst>
            <a:ext uri="{FF2B5EF4-FFF2-40B4-BE49-F238E27FC236}">
              <a16:creationId xmlns:a16="http://schemas.microsoft.com/office/drawing/2014/main" id="{00000000-0008-0000-0100-0000F0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7" name="Picture 3811" hidden="1">
          <a:extLst>
            <a:ext uri="{FF2B5EF4-FFF2-40B4-BE49-F238E27FC236}">
              <a16:creationId xmlns:a16="http://schemas.microsoft.com/office/drawing/2014/main" id="{00000000-0008-0000-0100-0000F1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8" name="Picture 3812" hidden="1">
          <a:extLst>
            <a:ext uri="{FF2B5EF4-FFF2-40B4-BE49-F238E27FC236}">
              <a16:creationId xmlns:a16="http://schemas.microsoft.com/office/drawing/2014/main" id="{00000000-0008-0000-0100-0000F2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79" name="Picture 3453" hidden="1">
          <a:extLst>
            <a:ext uri="{FF2B5EF4-FFF2-40B4-BE49-F238E27FC236}">
              <a16:creationId xmlns:a16="http://schemas.microsoft.com/office/drawing/2014/main" id="{00000000-0008-0000-0100-0000F3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0" name="Picture 3458" hidden="1">
          <a:extLst>
            <a:ext uri="{FF2B5EF4-FFF2-40B4-BE49-F238E27FC236}">
              <a16:creationId xmlns:a16="http://schemas.microsoft.com/office/drawing/2014/main" id="{00000000-0008-0000-0100-0000F4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1" name="Picture 3812" hidden="1">
          <a:extLst>
            <a:ext uri="{FF2B5EF4-FFF2-40B4-BE49-F238E27FC236}">
              <a16:creationId xmlns:a16="http://schemas.microsoft.com/office/drawing/2014/main" id="{00000000-0008-0000-0100-0000F5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2" name="Picture 3813" hidden="1">
          <a:extLst>
            <a:ext uri="{FF2B5EF4-FFF2-40B4-BE49-F238E27FC236}">
              <a16:creationId xmlns:a16="http://schemas.microsoft.com/office/drawing/2014/main" id="{00000000-0008-0000-0100-0000F6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3" name="Picture 3453" hidden="1">
          <a:extLst>
            <a:ext uri="{FF2B5EF4-FFF2-40B4-BE49-F238E27FC236}">
              <a16:creationId xmlns:a16="http://schemas.microsoft.com/office/drawing/2014/main" id="{00000000-0008-0000-0100-0000F7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4" name="Picture 3458" hidden="1">
          <a:extLst>
            <a:ext uri="{FF2B5EF4-FFF2-40B4-BE49-F238E27FC236}">
              <a16:creationId xmlns:a16="http://schemas.microsoft.com/office/drawing/2014/main" id="{00000000-0008-0000-0100-0000F8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5" name="Picture 3811" hidden="1">
          <a:extLst>
            <a:ext uri="{FF2B5EF4-FFF2-40B4-BE49-F238E27FC236}">
              <a16:creationId xmlns:a16="http://schemas.microsoft.com/office/drawing/2014/main" id="{00000000-0008-0000-0100-0000F9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6" name="Picture 3812" hidden="1">
          <a:extLst>
            <a:ext uri="{FF2B5EF4-FFF2-40B4-BE49-F238E27FC236}">
              <a16:creationId xmlns:a16="http://schemas.microsoft.com/office/drawing/2014/main" id="{00000000-0008-0000-0100-0000FA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7" name="Picture 3813" hidden="1">
          <a:extLst>
            <a:ext uri="{FF2B5EF4-FFF2-40B4-BE49-F238E27FC236}">
              <a16:creationId xmlns:a16="http://schemas.microsoft.com/office/drawing/2014/main" id="{00000000-0008-0000-0100-0000FB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8" name="Picture 3453" hidden="1">
          <a:extLst>
            <a:ext uri="{FF2B5EF4-FFF2-40B4-BE49-F238E27FC236}">
              <a16:creationId xmlns:a16="http://schemas.microsoft.com/office/drawing/2014/main" id="{00000000-0008-0000-0100-0000FC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89" name="Picture 3458" hidden="1">
          <a:extLst>
            <a:ext uri="{FF2B5EF4-FFF2-40B4-BE49-F238E27FC236}">
              <a16:creationId xmlns:a16="http://schemas.microsoft.com/office/drawing/2014/main" id="{00000000-0008-0000-0100-0000FD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0" name="Picture 3811" hidden="1">
          <a:extLst>
            <a:ext uri="{FF2B5EF4-FFF2-40B4-BE49-F238E27FC236}">
              <a16:creationId xmlns:a16="http://schemas.microsoft.com/office/drawing/2014/main" id="{00000000-0008-0000-0100-0000FE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1" name="Picture 3812" hidden="1">
          <a:extLst>
            <a:ext uri="{FF2B5EF4-FFF2-40B4-BE49-F238E27FC236}">
              <a16:creationId xmlns:a16="http://schemas.microsoft.com/office/drawing/2014/main" id="{00000000-0008-0000-0100-0000FF13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2" name="Picture 3813" hidden="1">
          <a:extLst>
            <a:ext uri="{FF2B5EF4-FFF2-40B4-BE49-F238E27FC236}">
              <a16:creationId xmlns:a16="http://schemas.microsoft.com/office/drawing/2014/main" id="{00000000-0008-0000-0100-00000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3" name="Picture 3453" hidden="1">
          <a:extLst>
            <a:ext uri="{FF2B5EF4-FFF2-40B4-BE49-F238E27FC236}">
              <a16:creationId xmlns:a16="http://schemas.microsoft.com/office/drawing/2014/main" id="{00000000-0008-0000-0100-00000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4" name="Picture 3458" hidden="1">
          <a:extLst>
            <a:ext uri="{FF2B5EF4-FFF2-40B4-BE49-F238E27FC236}">
              <a16:creationId xmlns:a16="http://schemas.microsoft.com/office/drawing/2014/main" id="{00000000-0008-0000-0100-00000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5" name="Picture 3811" hidden="1">
          <a:extLst>
            <a:ext uri="{FF2B5EF4-FFF2-40B4-BE49-F238E27FC236}">
              <a16:creationId xmlns:a16="http://schemas.microsoft.com/office/drawing/2014/main" id="{00000000-0008-0000-0100-00000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6" name="Picture 3812" hidden="1">
          <a:extLst>
            <a:ext uri="{FF2B5EF4-FFF2-40B4-BE49-F238E27FC236}">
              <a16:creationId xmlns:a16="http://schemas.microsoft.com/office/drawing/2014/main" id="{00000000-0008-0000-0100-00000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7" name="Picture 3813" hidden="1">
          <a:extLst>
            <a:ext uri="{FF2B5EF4-FFF2-40B4-BE49-F238E27FC236}">
              <a16:creationId xmlns:a16="http://schemas.microsoft.com/office/drawing/2014/main" id="{00000000-0008-0000-0100-00000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8" name="Picture 3383" hidden="1">
          <a:extLst>
            <a:ext uri="{FF2B5EF4-FFF2-40B4-BE49-F238E27FC236}">
              <a16:creationId xmlns:a16="http://schemas.microsoft.com/office/drawing/2014/main" id="{00000000-0008-0000-0100-00000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199" name="Picture 3388" hidden="1">
          <a:extLst>
            <a:ext uri="{FF2B5EF4-FFF2-40B4-BE49-F238E27FC236}">
              <a16:creationId xmlns:a16="http://schemas.microsoft.com/office/drawing/2014/main" id="{00000000-0008-0000-0100-00000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0" name="Picture 3790" hidden="1">
          <a:extLst>
            <a:ext uri="{FF2B5EF4-FFF2-40B4-BE49-F238E27FC236}">
              <a16:creationId xmlns:a16="http://schemas.microsoft.com/office/drawing/2014/main" id="{00000000-0008-0000-0100-00000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1" name="Picture 3791" hidden="1">
          <a:extLst>
            <a:ext uri="{FF2B5EF4-FFF2-40B4-BE49-F238E27FC236}">
              <a16:creationId xmlns:a16="http://schemas.microsoft.com/office/drawing/2014/main" id="{00000000-0008-0000-0100-00000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2" name="Picture 3393" hidden="1">
          <a:extLst>
            <a:ext uri="{FF2B5EF4-FFF2-40B4-BE49-F238E27FC236}">
              <a16:creationId xmlns:a16="http://schemas.microsoft.com/office/drawing/2014/main" id="{00000000-0008-0000-0100-00000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3" name="Picture 3398" hidden="1">
          <a:extLst>
            <a:ext uri="{FF2B5EF4-FFF2-40B4-BE49-F238E27FC236}">
              <a16:creationId xmlns:a16="http://schemas.microsoft.com/office/drawing/2014/main" id="{00000000-0008-0000-0100-00000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4" name="Picture 3793" hidden="1">
          <a:extLst>
            <a:ext uri="{FF2B5EF4-FFF2-40B4-BE49-F238E27FC236}">
              <a16:creationId xmlns:a16="http://schemas.microsoft.com/office/drawing/2014/main" id="{00000000-0008-0000-0100-00000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5" name="Picture 3794" hidden="1">
          <a:extLst>
            <a:ext uri="{FF2B5EF4-FFF2-40B4-BE49-F238E27FC236}">
              <a16:creationId xmlns:a16="http://schemas.microsoft.com/office/drawing/2014/main" id="{00000000-0008-0000-0100-00000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6" name="Picture 3795" hidden="1">
          <a:extLst>
            <a:ext uri="{FF2B5EF4-FFF2-40B4-BE49-F238E27FC236}">
              <a16:creationId xmlns:a16="http://schemas.microsoft.com/office/drawing/2014/main" id="{00000000-0008-0000-0100-00000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7" name="Picture 3423" hidden="1">
          <a:extLst>
            <a:ext uri="{FF2B5EF4-FFF2-40B4-BE49-F238E27FC236}">
              <a16:creationId xmlns:a16="http://schemas.microsoft.com/office/drawing/2014/main" id="{00000000-0008-0000-0100-00000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8" name="Picture 3428" hidden="1">
          <a:extLst>
            <a:ext uri="{FF2B5EF4-FFF2-40B4-BE49-F238E27FC236}">
              <a16:creationId xmlns:a16="http://schemas.microsoft.com/office/drawing/2014/main" id="{00000000-0008-0000-0100-00001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09" name="Picture 3802" hidden="1">
          <a:extLst>
            <a:ext uri="{FF2B5EF4-FFF2-40B4-BE49-F238E27FC236}">
              <a16:creationId xmlns:a16="http://schemas.microsoft.com/office/drawing/2014/main" id="{00000000-0008-0000-0100-00001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10" name="Picture 3803" hidden="1">
          <a:extLst>
            <a:ext uri="{FF2B5EF4-FFF2-40B4-BE49-F238E27FC236}">
              <a16:creationId xmlns:a16="http://schemas.microsoft.com/office/drawing/2014/main" id="{00000000-0008-0000-0100-00001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11" name="Picture 3804" hidden="1">
          <a:extLst>
            <a:ext uri="{FF2B5EF4-FFF2-40B4-BE49-F238E27FC236}">
              <a16:creationId xmlns:a16="http://schemas.microsoft.com/office/drawing/2014/main" id="{00000000-0008-0000-0100-00001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12" name="Picture 3393" hidden="1">
          <a:extLst>
            <a:ext uri="{FF2B5EF4-FFF2-40B4-BE49-F238E27FC236}">
              <a16:creationId xmlns:a16="http://schemas.microsoft.com/office/drawing/2014/main" id="{00000000-0008-0000-0100-00001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13" name="Picture 3398" hidden="1">
          <a:extLst>
            <a:ext uri="{FF2B5EF4-FFF2-40B4-BE49-F238E27FC236}">
              <a16:creationId xmlns:a16="http://schemas.microsoft.com/office/drawing/2014/main" id="{00000000-0008-0000-0100-00001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14" name="Picture 3793" hidden="1">
          <a:extLst>
            <a:ext uri="{FF2B5EF4-FFF2-40B4-BE49-F238E27FC236}">
              <a16:creationId xmlns:a16="http://schemas.microsoft.com/office/drawing/2014/main" id="{00000000-0008-0000-0100-00001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15" name="Picture 3794" hidden="1">
          <a:extLst>
            <a:ext uri="{FF2B5EF4-FFF2-40B4-BE49-F238E27FC236}">
              <a16:creationId xmlns:a16="http://schemas.microsoft.com/office/drawing/2014/main" id="{00000000-0008-0000-0100-00001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16" name="Picture 3795" hidden="1">
          <a:extLst>
            <a:ext uri="{FF2B5EF4-FFF2-40B4-BE49-F238E27FC236}">
              <a16:creationId xmlns:a16="http://schemas.microsoft.com/office/drawing/2014/main" id="{00000000-0008-0000-0100-00001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17" name="Picture 3423" hidden="1">
          <a:extLst>
            <a:ext uri="{FF2B5EF4-FFF2-40B4-BE49-F238E27FC236}">
              <a16:creationId xmlns:a16="http://schemas.microsoft.com/office/drawing/2014/main" id="{00000000-0008-0000-0100-00001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18" name="Picture 3428" hidden="1">
          <a:extLst>
            <a:ext uri="{FF2B5EF4-FFF2-40B4-BE49-F238E27FC236}">
              <a16:creationId xmlns:a16="http://schemas.microsoft.com/office/drawing/2014/main" id="{00000000-0008-0000-0100-00001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19" name="Picture 3802" hidden="1">
          <a:extLst>
            <a:ext uri="{FF2B5EF4-FFF2-40B4-BE49-F238E27FC236}">
              <a16:creationId xmlns:a16="http://schemas.microsoft.com/office/drawing/2014/main" id="{00000000-0008-0000-0100-00001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0" name="Picture 3803" hidden="1">
          <a:extLst>
            <a:ext uri="{FF2B5EF4-FFF2-40B4-BE49-F238E27FC236}">
              <a16:creationId xmlns:a16="http://schemas.microsoft.com/office/drawing/2014/main" id="{00000000-0008-0000-0100-00001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1" name="Picture 3804" hidden="1">
          <a:extLst>
            <a:ext uri="{FF2B5EF4-FFF2-40B4-BE49-F238E27FC236}">
              <a16:creationId xmlns:a16="http://schemas.microsoft.com/office/drawing/2014/main" id="{00000000-0008-0000-0100-00001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2" name="Picture 3463" hidden="1">
          <a:extLst>
            <a:ext uri="{FF2B5EF4-FFF2-40B4-BE49-F238E27FC236}">
              <a16:creationId xmlns:a16="http://schemas.microsoft.com/office/drawing/2014/main" id="{00000000-0008-0000-0100-00001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3" name="Picture 3468" hidden="1">
          <a:extLst>
            <a:ext uri="{FF2B5EF4-FFF2-40B4-BE49-F238E27FC236}">
              <a16:creationId xmlns:a16="http://schemas.microsoft.com/office/drawing/2014/main" id="{00000000-0008-0000-0100-00001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4" name="Picture 3814" hidden="1">
          <a:extLst>
            <a:ext uri="{FF2B5EF4-FFF2-40B4-BE49-F238E27FC236}">
              <a16:creationId xmlns:a16="http://schemas.microsoft.com/office/drawing/2014/main" id="{00000000-0008-0000-0100-00002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5" name="Picture 3815" hidden="1">
          <a:extLst>
            <a:ext uri="{FF2B5EF4-FFF2-40B4-BE49-F238E27FC236}">
              <a16:creationId xmlns:a16="http://schemas.microsoft.com/office/drawing/2014/main" id="{00000000-0008-0000-0100-00002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6" name="Picture 3816" hidden="1">
          <a:extLst>
            <a:ext uri="{FF2B5EF4-FFF2-40B4-BE49-F238E27FC236}">
              <a16:creationId xmlns:a16="http://schemas.microsoft.com/office/drawing/2014/main" id="{00000000-0008-0000-0100-00002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7" name="Picture 3453" hidden="1">
          <a:extLst>
            <a:ext uri="{FF2B5EF4-FFF2-40B4-BE49-F238E27FC236}">
              <a16:creationId xmlns:a16="http://schemas.microsoft.com/office/drawing/2014/main" id="{00000000-0008-0000-0100-00002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8" name="Picture 3458" hidden="1">
          <a:extLst>
            <a:ext uri="{FF2B5EF4-FFF2-40B4-BE49-F238E27FC236}">
              <a16:creationId xmlns:a16="http://schemas.microsoft.com/office/drawing/2014/main" id="{00000000-0008-0000-0100-00002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29" name="Picture 3811" hidden="1">
          <a:extLst>
            <a:ext uri="{FF2B5EF4-FFF2-40B4-BE49-F238E27FC236}">
              <a16:creationId xmlns:a16="http://schemas.microsoft.com/office/drawing/2014/main" id="{00000000-0008-0000-0100-00002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0" name="Picture 3812" hidden="1">
          <a:extLst>
            <a:ext uri="{FF2B5EF4-FFF2-40B4-BE49-F238E27FC236}">
              <a16:creationId xmlns:a16="http://schemas.microsoft.com/office/drawing/2014/main" id="{00000000-0008-0000-0100-00002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1" name="Picture 3813" hidden="1">
          <a:extLst>
            <a:ext uri="{FF2B5EF4-FFF2-40B4-BE49-F238E27FC236}">
              <a16:creationId xmlns:a16="http://schemas.microsoft.com/office/drawing/2014/main" id="{00000000-0008-0000-0100-00002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2" name="Picture 3453" hidden="1">
          <a:extLst>
            <a:ext uri="{FF2B5EF4-FFF2-40B4-BE49-F238E27FC236}">
              <a16:creationId xmlns:a16="http://schemas.microsoft.com/office/drawing/2014/main" id="{00000000-0008-0000-0100-00002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3" name="Picture 3458" hidden="1">
          <a:extLst>
            <a:ext uri="{FF2B5EF4-FFF2-40B4-BE49-F238E27FC236}">
              <a16:creationId xmlns:a16="http://schemas.microsoft.com/office/drawing/2014/main" id="{00000000-0008-0000-0100-00002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4" name="Picture 3811" hidden="1">
          <a:extLst>
            <a:ext uri="{FF2B5EF4-FFF2-40B4-BE49-F238E27FC236}">
              <a16:creationId xmlns:a16="http://schemas.microsoft.com/office/drawing/2014/main" id="{00000000-0008-0000-0100-00002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5" name="Picture 3812" hidden="1">
          <a:extLst>
            <a:ext uri="{FF2B5EF4-FFF2-40B4-BE49-F238E27FC236}">
              <a16:creationId xmlns:a16="http://schemas.microsoft.com/office/drawing/2014/main" id="{00000000-0008-0000-0100-00002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6" name="Picture 3813" hidden="1">
          <a:extLst>
            <a:ext uri="{FF2B5EF4-FFF2-40B4-BE49-F238E27FC236}">
              <a16:creationId xmlns:a16="http://schemas.microsoft.com/office/drawing/2014/main" id="{00000000-0008-0000-0100-00002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7" name="Picture 3453" hidden="1">
          <a:extLst>
            <a:ext uri="{FF2B5EF4-FFF2-40B4-BE49-F238E27FC236}">
              <a16:creationId xmlns:a16="http://schemas.microsoft.com/office/drawing/2014/main" id="{00000000-0008-0000-0100-00002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8" name="Picture 3458" hidden="1">
          <a:extLst>
            <a:ext uri="{FF2B5EF4-FFF2-40B4-BE49-F238E27FC236}">
              <a16:creationId xmlns:a16="http://schemas.microsoft.com/office/drawing/2014/main" id="{00000000-0008-0000-0100-00002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39" name="Picture 3811" hidden="1">
          <a:extLst>
            <a:ext uri="{FF2B5EF4-FFF2-40B4-BE49-F238E27FC236}">
              <a16:creationId xmlns:a16="http://schemas.microsoft.com/office/drawing/2014/main" id="{00000000-0008-0000-0100-00002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0" name="Picture 3812" hidden="1">
          <a:extLst>
            <a:ext uri="{FF2B5EF4-FFF2-40B4-BE49-F238E27FC236}">
              <a16:creationId xmlns:a16="http://schemas.microsoft.com/office/drawing/2014/main" id="{00000000-0008-0000-0100-00003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1" name="Picture 3813" hidden="1">
          <a:extLst>
            <a:ext uri="{FF2B5EF4-FFF2-40B4-BE49-F238E27FC236}">
              <a16:creationId xmlns:a16="http://schemas.microsoft.com/office/drawing/2014/main" id="{00000000-0008-0000-0100-00003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2" name="Picture 3453" hidden="1">
          <a:extLst>
            <a:ext uri="{FF2B5EF4-FFF2-40B4-BE49-F238E27FC236}">
              <a16:creationId xmlns:a16="http://schemas.microsoft.com/office/drawing/2014/main" id="{00000000-0008-0000-0100-00003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3" name="Picture 3458" hidden="1">
          <a:extLst>
            <a:ext uri="{FF2B5EF4-FFF2-40B4-BE49-F238E27FC236}">
              <a16:creationId xmlns:a16="http://schemas.microsoft.com/office/drawing/2014/main" id="{00000000-0008-0000-0100-00003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4" name="Picture 3811" hidden="1">
          <a:extLst>
            <a:ext uri="{FF2B5EF4-FFF2-40B4-BE49-F238E27FC236}">
              <a16:creationId xmlns:a16="http://schemas.microsoft.com/office/drawing/2014/main" id="{00000000-0008-0000-0100-00003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5" name="Picture 3812" hidden="1">
          <a:extLst>
            <a:ext uri="{FF2B5EF4-FFF2-40B4-BE49-F238E27FC236}">
              <a16:creationId xmlns:a16="http://schemas.microsoft.com/office/drawing/2014/main" id="{00000000-0008-0000-0100-00003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6" name="Picture 3813" hidden="1">
          <a:extLst>
            <a:ext uri="{FF2B5EF4-FFF2-40B4-BE49-F238E27FC236}">
              <a16:creationId xmlns:a16="http://schemas.microsoft.com/office/drawing/2014/main" id="{00000000-0008-0000-0100-00003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7" name="Picture 3453" hidden="1">
          <a:extLst>
            <a:ext uri="{FF2B5EF4-FFF2-40B4-BE49-F238E27FC236}">
              <a16:creationId xmlns:a16="http://schemas.microsoft.com/office/drawing/2014/main" id="{00000000-0008-0000-0100-00003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8" name="Picture 3458" hidden="1">
          <a:extLst>
            <a:ext uri="{FF2B5EF4-FFF2-40B4-BE49-F238E27FC236}">
              <a16:creationId xmlns:a16="http://schemas.microsoft.com/office/drawing/2014/main" id="{00000000-0008-0000-0100-00003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49" name="Picture 3811" hidden="1">
          <a:extLst>
            <a:ext uri="{FF2B5EF4-FFF2-40B4-BE49-F238E27FC236}">
              <a16:creationId xmlns:a16="http://schemas.microsoft.com/office/drawing/2014/main" id="{00000000-0008-0000-0100-00003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50" name="Picture 3812" hidden="1">
          <a:extLst>
            <a:ext uri="{FF2B5EF4-FFF2-40B4-BE49-F238E27FC236}">
              <a16:creationId xmlns:a16="http://schemas.microsoft.com/office/drawing/2014/main" id="{00000000-0008-0000-0100-00003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51" name="Picture 3813" hidden="1">
          <a:extLst>
            <a:ext uri="{FF2B5EF4-FFF2-40B4-BE49-F238E27FC236}">
              <a16:creationId xmlns:a16="http://schemas.microsoft.com/office/drawing/2014/main" id="{00000000-0008-0000-0100-00003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52" name="Picture 3393" hidden="1">
          <a:extLst>
            <a:ext uri="{FF2B5EF4-FFF2-40B4-BE49-F238E27FC236}">
              <a16:creationId xmlns:a16="http://schemas.microsoft.com/office/drawing/2014/main" id="{00000000-0008-0000-0100-00003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53" name="Picture 3398" hidden="1">
          <a:extLst>
            <a:ext uri="{FF2B5EF4-FFF2-40B4-BE49-F238E27FC236}">
              <a16:creationId xmlns:a16="http://schemas.microsoft.com/office/drawing/2014/main" id="{00000000-0008-0000-0100-00003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54" name="Picture 3793" hidden="1">
          <a:extLst>
            <a:ext uri="{FF2B5EF4-FFF2-40B4-BE49-F238E27FC236}">
              <a16:creationId xmlns:a16="http://schemas.microsoft.com/office/drawing/2014/main" id="{00000000-0008-0000-0100-00003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55" name="Picture 3794" hidden="1">
          <a:extLst>
            <a:ext uri="{FF2B5EF4-FFF2-40B4-BE49-F238E27FC236}">
              <a16:creationId xmlns:a16="http://schemas.microsoft.com/office/drawing/2014/main" id="{00000000-0008-0000-0100-00003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56" name="Picture 3795" hidden="1">
          <a:extLst>
            <a:ext uri="{FF2B5EF4-FFF2-40B4-BE49-F238E27FC236}">
              <a16:creationId xmlns:a16="http://schemas.microsoft.com/office/drawing/2014/main" id="{00000000-0008-0000-0100-00004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57" name="Picture 3423" hidden="1">
          <a:extLst>
            <a:ext uri="{FF2B5EF4-FFF2-40B4-BE49-F238E27FC236}">
              <a16:creationId xmlns:a16="http://schemas.microsoft.com/office/drawing/2014/main" id="{00000000-0008-0000-0100-00004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58" name="Picture 3428" hidden="1">
          <a:extLst>
            <a:ext uri="{FF2B5EF4-FFF2-40B4-BE49-F238E27FC236}">
              <a16:creationId xmlns:a16="http://schemas.microsoft.com/office/drawing/2014/main" id="{00000000-0008-0000-0100-00004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59" name="Picture 3802" hidden="1">
          <a:extLst>
            <a:ext uri="{FF2B5EF4-FFF2-40B4-BE49-F238E27FC236}">
              <a16:creationId xmlns:a16="http://schemas.microsoft.com/office/drawing/2014/main" id="{00000000-0008-0000-0100-00004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0" name="Picture 3803" hidden="1">
          <a:extLst>
            <a:ext uri="{FF2B5EF4-FFF2-40B4-BE49-F238E27FC236}">
              <a16:creationId xmlns:a16="http://schemas.microsoft.com/office/drawing/2014/main" id="{00000000-0008-0000-0100-00004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1" name="Picture 3804" hidden="1">
          <a:extLst>
            <a:ext uri="{FF2B5EF4-FFF2-40B4-BE49-F238E27FC236}">
              <a16:creationId xmlns:a16="http://schemas.microsoft.com/office/drawing/2014/main" id="{00000000-0008-0000-0100-00004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2" name="Picture 3463" hidden="1">
          <a:extLst>
            <a:ext uri="{FF2B5EF4-FFF2-40B4-BE49-F238E27FC236}">
              <a16:creationId xmlns:a16="http://schemas.microsoft.com/office/drawing/2014/main" id="{00000000-0008-0000-0100-00004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3" name="Picture 3468" hidden="1">
          <a:extLst>
            <a:ext uri="{FF2B5EF4-FFF2-40B4-BE49-F238E27FC236}">
              <a16:creationId xmlns:a16="http://schemas.microsoft.com/office/drawing/2014/main" id="{00000000-0008-0000-0100-00004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4" name="Picture 3814" hidden="1">
          <a:extLst>
            <a:ext uri="{FF2B5EF4-FFF2-40B4-BE49-F238E27FC236}">
              <a16:creationId xmlns:a16="http://schemas.microsoft.com/office/drawing/2014/main" id="{00000000-0008-0000-0100-00004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5" name="Picture 3815" hidden="1">
          <a:extLst>
            <a:ext uri="{FF2B5EF4-FFF2-40B4-BE49-F238E27FC236}">
              <a16:creationId xmlns:a16="http://schemas.microsoft.com/office/drawing/2014/main" id="{00000000-0008-0000-0100-00004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6" name="Picture 3816" hidden="1">
          <a:extLst>
            <a:ext uri="{FF2B5EF4-FFF2-40B4-BE49-F238E27FC236}">
              <a16:creationId xmlns:a16="http://schemas.microsoft.com/office/drawing/2014/main" id="{00000000-0008-0000-0100-00004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7" name="Picture 3453" hidden="1">
          <a:extLst>
            <a:ext uri="{FF2B5EF4-FFF2-40B4-BE49-F238E27FC236}">
              <a16:creationId xmlns:a16="http://schemas.microsoft.com/office/drawing/2014/main" id="{00000000-0008-0000-0100-00004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8" name="Picture 3458" hidden="1">
          <a:extLst>
            <a:ext uri="{FF2B5EF4-FFF2-40B4-BE49-F238E27FC236}">
              <a16:creationId xmlns:a16="http://schemas.microsoft.com/office/drawing/2014/main" id="{00000000-0008-0000-0100-00004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69" name="Picture 3811" hidden="1">
          <a:extLst>
            <a:ext uri="{FF2B5EF4-FFF2-40B4-BE49-F238E27FC236}">
              <a16:creationId xmlns:a16="http://schemas.microsoft.com/office/drawing/2014/main" id="{00000000-0008-0000-0100-00004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0" name="Picture 3812" hidden="1">
          <a:extLst>
            <a:ext uri="{FF2B5EF4-FFF2-40B4-BE49-F238E27FC236}">
              <a16:creationId xmlns:a16="http://schemas.microsoft.com/office/drawing/2014/main" id="{00000000-0008-0000-0100-00004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1" name="Picture 3813" hidden="1">
          <a:extLst>
            <a:ext uri="{FF2B5EF4-FFF2-40B4-BE49-F238E27FC236}">
              <a16:creationId xmlns:a16="http://schemas.microsoft.com/office/drawing/2014/main" id="{00000000-0008-0000-0100-00004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2" name="Picture 3453" hidden="1">
          <a:extLst>
            <a:ext uri="{FF2B5EF4-FFF2-40B4-BE49-F238E27FC236}">
              <a16:creationId xmlns:a16="http://schemas.microsoft.com/office/drawing/2014/main" id="{00000000-0008-0000-0100-00005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3" name="Picture 3458" hidden="1">
          <a:extLst>
            <a:ext uri="{FF2B5EF4-FFF2-40B4-BE49-F238E27FC236}">
              <a16:creationId xmlns:a16="http://schemas.microsoft.com/office/drawing/2014/main" id="{00000000-0008-0000-0100-00005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4" name="Picture 3811" hidden="1">
          <a:extLst>
            <a:ext uri="{FF2B5EF4-FFF2-40B4-BE49-F238E27FC236}">
              <a16:creationId xmlns:a16="http://schemas.microsoft.com/office/drawing/2014/main" id="{00000000-0008-0000-0100-00005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5" name="Picture 3812" hidden="1">
          <a:extLst>
            <a:ext uri="{FF2B5EF4-FFF2-40B4-BE49-F238E27FC236}">
              <a16:creationId xmlns:a16="http://schemas.microsoft.com/office/drawing/2014/main" id="{00000000-0008-0000-0100-00005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6" name="Picture 3813" hidden="1">
          <a:extLst>
            <a:ext uri="{FF2B5EF4-FFF2-40B4-BE49-F238E27FC236}">
              <a16:creationId xmlns:a16="http://schemas.microsoft.com/office/drawing/2014/main" id="{00000000-0008-0000-0100-00005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7" name="Picture 3453" hidden="1">
          <a:extLst>
            <a:ext uri="{FF2B5EF4-FFF2-40B4-BE49-F238E27FC236}">
              <a16:creationId xmlns:a16="http://schemas.microsoft.com/office/drawing/2014/main" id="{00000000-0008-0000-0100-00005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8" name="Picture 3458" hidden="1">
          <a:extLst>
            <a:ext uri="{FF2B5EF4-FFF2-40B4-BE49-F238E27FC236}">
              <a16:creationId xmlns:a16="http://schemas.microsoft.com/office/drawing/2014/main" id="{00000000-0008-0000-0100-00005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79" name="Picture 3811" hidden="1">
          <a:extLst>
            <a:ext uri="{FF2B5EF4-FFF2-40B4-BE49-F238E27FC236}">
              <a16:creationId xmlns:a16="http://schemas.microsoft.com/office/drawing/2014/main" id="{00000000-0008-0000-0100-00005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0" name="Picture 3812" hidden="1">
          <a:extLst>
            <a:ext uri="{FF2B5EF4-FFF2-40B4-BE49-F238E27FC236}">
              <a16:creationId xmlns:a16="http://schemas.microsoft.com/office/drawing/2014/main" id="{00000000-0008-0000-0100-00005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1" name="Picture 3813" hidden="1">
          <a:extLst>
            <a:ext uri="{FF2B5EF4-FFF2-40B4-BE49-F238E27FC236}">
              <a16:creationId xmlns:a16="http://schemas.microsoft.com/office/drawing/2014/main" id="{00000000-0008-0000-0100-00005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2" name="Picture 3453" hidden="1">
          <a:extLst>
            <a:ext uri="{FF2B5EF4-FFF2-40B4-BE49-F238E27FC236}">
              <a16:creationId xmlns:a16="http://schemas.microsoft.com/office/drawing/2014/main" id="{00000000-0008-0000-0100-00005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3" name="Picture 3458" hidden="1">
          <a:extLst>
            <a:ext uri="{FF2B5EF4-FFF2-40B4-BE49-F238E27FC236}">
              <a16:creationId xmlns:a16="http://schemas.microsoft.com/office/drawing/2014/main" id="{00000000-0008-0000-0100-00005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4" name="Picture 3811" hidden="1">
          <a:extLst>
            <a:ext uri="{FF2B5EF4-FFF2-40B4-BE49-F238E27FC236}">
              <a16:creationId xmlns:a16="http://schemas.microsoft.com/office/drawing/2014/main" id="{00000000-0008-0000-0100-00005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5" name="Picture 3812" hidden="1">
          <a:extLst>
            <a:ext uri="{FF2B5EF4-FFF2-40B4-BE49-F238E27FC236}">
              <a16:creationId xmlns:a16="http://schemas.microsoft.com/office/drawing/2014/main" id="{00000000-0008-0000-0100-00005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6" name="Picture 3813" hidden="1">
          <a:extLst>
            <a:ext uri="{FF2B5EF4-FFF2-40B4-BE49-F238E27FC236}">
              <a16:creationId xmlns:a16="http://schemas.microsoft.com/office/drawing/2014/main" id="{00000000-0008-0000-0100-00005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7" name="Picture 3453" hidden="1">
          <a:extLst>
            <a:ext uri="{FF2B5EF4-FFF2-40B4-BE49-F238E27FC236}">
              <a16:creationId xmlns:a16="http://schemas.microsoft.com/office/drawing/2014/main" id="{00000000-0008-0000-0100-00005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8" name="Picture 3458" hidden="1">
          <a:extLst>
            <a:ext uri="{FF2B5EF4-FFF2-40B4-BE49-F238E27FC236}">
              <a16:creationId xmlns:a16="http://schemas.microsoft.com/office/drawing/2014/main" id="{00000000-0008-0000-0100-00006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289" name="Picture 3811" hidden="1">
          <a:extLst>
            <a:ext uri="{FF2B5EF4-FFF2-40B4-BE49-F238E27FC236}">
              <a16:creationId xmlns:a16="http://schemas.microsoft.com/office/drawing/2014/main" id="{00000000-0008-0000-0100-00006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0" name="Picture 3393" hidden="1">
          <a:extLst>
            <a:ext uri="{FF2B5EF4-FFF2-40B4-BE49-F238E27FC236}">
              <a16:creationId xmlns:a16="http://schemas.microsoft.com/office/drawing/2014/main" id="{00000000-0008-0000-0100-00006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1" name="Picture 3398" hidden="1">
          <a:extLst>
            <a:ext uri="{FF2B5EF4-FFF2-40B4-BE49-F238E27FC236}">
              <a16:creationId xmlns:a16="http://schemas.microsoft.com/office/drawing/2014/main" id="{00000000-0008-0000-0100-00006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2" name="Picture 3793" hidden="1">
          <a:extLst>
            <a:ext uri="{FF2B5EF4-FFF2-40B4-BE49-F238E27FC236}">
              <a16:creationId xmlns:a16="http://schemas.microsoft.com/office/drawing/2014/main" id="{00000000-0008-0000-0100-00006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3" name="Picture 3794" hidden="1">
          <a:extLst>
            <a:ext uri="{FF2B5EF4-FFF2-40B4-BE49-F238E27FC236}">
              <a16:creationId xmlns:a16="http://schemas.microsoft.com/office/drawing/2014/main" id="{00000000-0008-0000-0100-00006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4" name="Picture 3795" hidden="1">
          <a:extLst>
            <a:ext uri="{FF2B5EF4-FFF2-40B4-BE49-F238E27FC236}">
              <a16:creationId xmlns:a16="http://schemas.microsoft.com/office/drawing/2014/main" id="{00000000-0008-0000-0100-00006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5" name="Picture 3423" hidden="1">
          <a:extLst>
            <a:ext uri="{FF2B5EF4-FFF2-40B4-BE49-F238E27FC236}">
              <a16:creationId xmlns:a16="http://schemas.microsoft.com/office/drawing/2014/main" id="{00000000-0008-0000-0100-00006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6" name="Picture 3428" hidden="1">
          <a:extLst>
            <a:ext uri="{FF2B5EF4-FFF2-40B4-BE49-F238E27FC236}">
              <a16:creationId xmlns:a16="http://schemas.microsoft.com/office/drawing/2014/main" id="{00000000-0008-0000-0100-00006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7" name="Picture 3802" hidden="1">
          <a:extLst>
            <a:ext uri="{FF2B5EF4-FFF2-40B4-BE49-F238E27FC236}">
              <a16:creationId xmlns:a16="http://schemas.microsoft.com/office/drawing/2014/main" id="{00000000-0008-0000-0100-00006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8" name="Picture 3803" hidden="1">
          <a:extLst>
            <a:ext uri="{FF2B5EF4-FFF2-40B4-BE49-F238E27FC236}">
              <a16:creationId xmlns:a16="http://schemas.microsoft.com/office/drawing/2014/main" id="{00000000-0008-0000-0100-00006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299" name="Picture 3804" hidden="1">
          <a:extLst>
            <a:ext uri="{FF2B5EF4-FFF2-40B4-BE49-F238E27FC236}">
              <a16:creationId xmlns:a16="http://schemas.microsoft.com/office/drawing/2014/main" id="{00000000-0008-0000-0100-00006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0" name="Picture 3463" hidden="1">
          <a:extLst>
            <a:ext uri="{FF2B5EF4-FFF2-40B4-BE49-F238E27FC236}">
              <a16:creationId xmlns:a16="http://schemas.microsoft.com/office/drawing/2014/main" id="{00000000-0008-0000-0100-00006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1" name="Picture 3468" hidden="1">
          <a:extLst>
            <a:ext uri="{FF2B5EF4-FFF2-40B4-BE49-F238E27FC236}">
              <a16:creationId xmlns:a16="http://schemas.microsoft.com/office/drawing/2014/main" id="{00000000-0008-0000-0100-00006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2" name="Picture 3814" hidden="1">
          <a:extLst>
            <a:ext uri="{FF2B5EF4-FFF2-40B4-BE49-F238E27FC236}">
              <a16:creationId xmlns:a16="http://schemas.microsoft.com/office/drawing/2014/main" id="{00000000-0008-0000-0100-00006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3" name="Picture 3815" hidden="1">
          <a:extLst>
            <a:ext uri="{FF2B5EF4-FFF2-40B4-BE49-F238E27FC236}">
              <a16:creationId xmlns:a16="http://schemas.microsoft.com/office/drawing/2014/main" id="{00000000-0008-0000-0100-00006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4" name="Picture 3816" hidden="1">
          <a:extLst>
            <a:ext uri="{FF2B5EF4-FFF2-40B4-BE49-F238E27FC236}">
              <a16:creationId xmlns:a16="http://schemas.microsoft.com/office/drawing/2014/main" id="{00000000-0008-0000-0100-00007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5" name="Picture 3453" hidden="1">
          <a:extLst>
            <a:ext uri="{FF2B5EF4-FFF2-40B4-BE49-F238E27FC236}">
              <a16:creationId xmlns:a16="http://schemas.microsoft.com/office/drawing/2014/main" id="{00000000-0008-0000-0100-00007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6" name="Picture 3458" hidden="1">
          <a:extLst>
            <a:ext uri="{FF2B5EF4-FFF2-40B4-BE49-F238E27FC236}">
              <a16:creationId xmlns:a16="http://schemas.microsoft.com/office/drawing/2014/main" id="{00000000-0008-0000-0100-00007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7" name="Picture 3811" hidden="1">
          <a:extLst>
            <a:ext uri="{FF2B5EF4-FFF2-40B4-BE49-F238E27FC236}">
              <a16:creationId xmlns:a16="http://schemas.microsoft.com/office/drawing/2014/main" id="{00000000-0008-0000-0100-00007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8" name="Picture 3812" hidden="1">
          <a:extLst>
            <a:ext uri="{FF2B5EF4-FFF2-40B4-BE49-F238E27FC236}">
              <a16:creationId xmlns:a16="http://schemas.microsoft.com/office/drawing/2014/main" id="{00000000-0008-0000-0100-00007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09" name="Picture 3813" hidden="1">
          <a:extLst>
            <a:ext uri="{FF2B5EF4-FFF2-40B4-BE49-F238E27FC236}">
              <a16:creationId xmlns:a16="http://schemas.microsoft.com/office/drawing/2014/main" id="{00000000-0008-0000-0100-00007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0" name="Picture 3453" hidden="1">
          <a:extLst>
            <a:ext uri="{FF2B5EF4-FFF2-40B4-BE49-F238E27FC236}">
              <a16:creationId xmlns:a16="http://schemas.microsoft.com/office/drawing/2014/main" id="{00000000-0008-0000-0100-00007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1" name="Picture 3458" hidden="1">
          <a:extLst>
            <a:ext uri="{FF2B5EF4-FFF2-40B4-BE49-F238E27FC236}">
              <a16:creationId xmlns:a16="http://schemas.microsoft.com/office/drawing/2014/main" id="{00000000-0008-0000-0100-00007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2" name="Picture 3811" hidden="1">
          <a:extLst>
            <a:ext uri="{FF2B5EF4-FFF2-40B4-BE49-F238E27FC236}">
              <a16:creationId xmlns:a16="http://schemas.microsoft.com/office/drawing/2014/main" id="{00000000-0008-0000-0100-00007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3" name="Picture 3812" hidden="1">
          <a:extLst>
            <a:ext uri="{FF2B5EF4-FFF2-40B4-BE49-F238E27FC236}">
              <a16:creationId xmlns:a16="http://schemas.microsoft.com/office/drawing/2014/main" id="{00000000-0008-0000-0100-00007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4" name="Picture 3813" hidden="1">
          <a:extLst>
            <a:ext uri="{FF2B5EF4-FFF2-40B4-BE49-F238E27FC236}">
              <a16:creationId xmlns:a16="http://schemas.microsoft.com/office/drawing/2014/main" id="{00000000-0008-0000-0100-00007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5" name="Picture 3453" hidden="1">
          <a:extLst>
            <a:ext uri="{FF2B5EF4-FFF2-40B4-BE49-F238E27FC236}">
              <a16:creationId xmlns:a16="http://schemas.microsoft.com/office/drawing/2014/main" id="{00000000-0008-0000-0100-00007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6" name="Picture 3458" hidden="1">
          <a:extLst>
            <a:ext uri="{FF2B5EF4-FFF2-40B4-BE49-F238E27FC236}">
              <a16:creationId xmlns:a16="http://schemas.microsoft.com/office/drawing/2014/main" id="{00000000-0008-0000-0100-00007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7" name="Picture 3811" hidden="1">
          <a:extLst>
            <a:ext uri="{FF2B5EF4-FFF2-40B4-BE49-F238E27FC236}">
              <a16:creationId xmlns:a16="http://schemas.microsoft.com/office/drawing/2014/main" id="{00000000-0008-0000-0100-00007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8" name="Picture 3812" hidden="1">
          <a:extLst>
            <a:ext uri="{FF2B5EF4-FFF2-40B4-BE49-F238E27FC236}">
              <a16:creationId xmlns:a16="http://schemas.microsoft.com/office/drawing/2014/main" id="{00000000-0008-0000-0100-00007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19" name="Picture 3813" hidden="1">
          <a:extLst>
            <a:ext uri="{FF2B5EF4-FFF2-40B4-BE49-F238E27FC236}">
              <a16:creationId xmlns:a16="http://schemas.microsoft.com/office/drawing/2014/main" id="{00000000-0008-0000-0100-00007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0" name="Picture 3453" hidden="1">
          <a:extLst>
            <a:ext uri="{FF2B5EF4-FFF2-40B4-BE49-F238E27FC236}">
              <a16:creationId xmlns:a16="http://schemas.microsoft.com/office/drawing/2014/main" id="{00000000-0008-0000-0100-00008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1" name="Picture 3458" hidden="1">
          <a:extLst>
            <a:ext uri="{FF2B5EF4-FFF2-40B4-BE49-F238E27FC236}">
              <a16:creationId xmlns:a16="http://schemas.microsoft.com/office/drawing/2014/main" id="{00000000-0008-0000-0100-00008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2" name="Picture 3811" hidden="1">
          <a:extLst>
            <a:ext uri="{FF2B5EF4-FFF2-40B4-BE49-F238E27FC236}">
              <a16:creationId xmlns:a16="http://schemas.microsoft.com/office/drawing/2014/main" id="{00000000-0008-0000-0100-00008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3" name="Picture 3812" hidden="1">
          <a:extLst>
            <a:ext uri="{FF2B5EF4-FFF2-40B4-BE49-F238E27FC236}">
              <a16:creationId xmlns:a16="http://schemas.microsoft.com/office/drawing/2014/main" id="{00000000-0008-0000-0100-00008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4" name="Picture 3813" hidden="1">
          <a:extLst>
            <a:ext uri="{FF2B5EF4-FFF2-40B4-BE49-F238E27FC236}">
              <a16:creationId xmlns:a16="http://schemas.microsoft.com/office/drawing/2014/main" id="{00000000-0008-0000-0100-00008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5" name="Picture 3453" hidden="1">
          <a:extLst>
            <a:ext uri="{FF2B5EF4-FFF2-40B4-BE49-F238E27FC236}">
              <a16:creationId xmlns:a16="http://schemas.microsoft.com/office/drawing/2014/main" id="{00000000-0008-0000-0100-00008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6" name="Picture 3458" hidden="1">
          <a:extLst>
            <a:ext uri="{FF2B5EF4-FFF2-40B4-BE49-F238E27FC236}">
              <a16:creationId xmlns:a16="http://schemas.microsoft.com/office/drawing/2014/main" id="{00000000-0008-0000-0100-00008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7" name="Picture 3811" hidden="1">
          <a:extLst>
            <a:ext uri="{FF2B5EF4-FFF2-40B4-BE49-F238E27FC236}">
              <a16:creationId xmlns:a16="http://schemas.microsoft.com/office/drawing/2014/main" id="{00000000-0008-0000-0100-00008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8" name="Picture 3812" hidden="1">
          <a:extLst>
            <a:ext uri="{FF2B5EF4-FFF2-40B4-BE49-F238E27FC236}">
              <a16:creationId xmlns:a16="http://schemas.microsoft.com/office/drawing/2014/main" id="{00000000-0008-0000-0100-00008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29" name="Picture 3813" hidden="1">
          <a:extLst>
            <a:ext uri="{FF2B5EF4-FFF2-40B4-BE49-F238E27FC236}">
              <a16:creationId xmlns:a16="http://schemas.microsoft.com/office/drawing/2014/main" id="{00000000-0008-0000-0100-00008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30" name="Picture 3383" hidden="1">
          <a:extLst>
            <a:ext uri="{FF2B5EF4-FFF2-40B4-BE49-F238E27FC236}">
              <a16:creationId xmlns:a16="http://schemas.microsoft.com/office/drawing/2014/main" id="{00000000-0008-0000-0100-00008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31" name="Picture 3388" hidden="1">
          <a:extLst>
            <a:ext uri="{FF2B5EF4-FFF2-40B4-BE49-F238E27FC236}">
              <a16:creationId xmlns:a16="http://schemas.microsoft.com/office/drawing/2014/main" id="{00000000-0008-0000-0100-00008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32" name="Picture 3790" hidden="1">
          <a:extLst>
            <a:ext uri="{FF2B5EF4-FFF2-40B4-BE49-F238E27FC236}">
              <a16:creationId xmlns:a16="http://schemas.microsoft.com/office/drawing/2014/main" id="{00000000-0008-0000-0100-00008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333" name="Picture 3791" hidden="1">
          <a:extLst>
            <a:ext uri="{FF2B5EF4-FFF2-40B4-BE49-F238E27FC236}">
              <a16:creationId xmlns:a16="http://schemas.microsoft.com/office/drawing/2014/main" id="{00000000-0008-0000-0100-00008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34" name="Picture 3393" hidden="1">
          <a:extLst>
            <a:ext uri="{FF2B5EF4-FFF2-40B4-BE49-F238E27FC236}">
              <a16:creationId xmlns:a16="http://schemas.microsoft.com/office/drawing/2014/main" id="{00000000-0008-0000-0100-00008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35" name="Picture 3398" hidden="1">
          <a:extLst>
            <a:ext uri="{FF2B5EF4-FFF2-40B4-BE49-F238E27FC236}">
              <a16:creationId xmlns:a16="http://schemas.microsoft.com/office/drawing/2014/main" id="{00000000-0008-0000-0100-00008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36" name="Picture 3793" hidden="1">
          <a:extLst>
            <a:ext uri="{FF2B5EF4-FFF2-40B4-BE49-F238E27FC236}">
              <a16:creationId xmlns:a16="http://schemas.microsoft.com/office/drawing/2014/main" id="{00000000-0008-0000-0100-00009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37" name="Picture 3794" hidden="1">
          <a:extLst>
            <a:ext uri="{FF2B5EF4-FFF2-40B4-BE49-F238E27FC236}">
              <a16:creationId xmlns:a16="http://schemas.microsoft.com/office/drawing/2014/main" id="{00000000-0008-0000-0100-00009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38" name="Picture 3795" hidden="1">
          <a:extLst>
            <a:ext uri="{FF2B5EF4-FFF2-40B4-BE49-F238E27FC236}">
              <a16:creationId xmlns:a16="http://schemas.microsoft.com/office/drawing/2014/main" id="{00000000-0008-0000-0100-00009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39" name="Picture 3423" hidden="1">
          <a:extLst>
            <a:ext uri="{FF2B5EF4-FFF2-40B4-BE49-F238E27FC236}">
              <a16:creationId xmlns:a16="http://schemas.microsoft.com/office/drawing/2014/main" id="{00000000-0008-0000-0100-00009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0" name="Picture 3428" hidden="1">
          <a:extLst>
            <a:ext uri="{FF2B5EF4-FFF2-40B4-BE49-F238E27FC236}">
              <a16:creationId xmlns:a16="http://schemas.microsoft.com/office/drawing/2014/main" id="{00000000-0008-0000-0100-00009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1" name="Picture 3802" hidden="1">
          <a:extLst>
            <a:ext uri="{FF2B5EF4-FFF2-40B4-BE49-F238E27FC236}">
              <a16:creationId xmlns:a16="http://schemas.microsoft.com/office/drawing/2014/main" id="{00000000-0008-0000-0100-00009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2" name="Picture 3803" hidden="1">
          <a:extLst>
            <a:ext uri="{FF2B5EF4-FFF2-40B4-BE49-F238E27FC236}">
              <a16:creationId xmlns:a16="http://schemas.microsoft.com/office/drawing/2014/main" id="{00000000-0008-0000-0100-00009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3" name="Picture 3463" hidden="1">
          <a:extLst>
            <a:ext uri="{FF2B5EF4-FFF2-40B4-BE49-F238E27FC236}">
              <a16:creationId xmlns:a16="http://schemas.microsoft.com/office/drawing/2014/main" id="{00000000-0008-0000-0100-00009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4" name="Picture 3814" hidden="1">
          <a:extLst>
            <a:ext uri="{FF2B5EF4-FFF2-40B4-BE49-F238E27FC236}">
              <a16:creationId xmlns:a16="http://schemas.microsoft.com/office/drawing/2014/main" id="{00000000-0008-0000-0100-00009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5" name="Picture 3815" hidden="1">
          <a:extLst>
            <a:ext uri="{FF2B5EF4-FFF2-40B4-BE49-F238E27FC236}">
              <a16:creationId xmlns:a16="http://schemas.microsoft.com/office/drawing/2014/main" id="{00000000-0008-0000-0100-00009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6" name="Picture 3816" hidden="1">
          <a:extLst>
            <a:ext uri="{FF2B5EF4-FFF2-40B4-BE49-F238E27FC236}">
              <a16:creationId xmlns:a16="http://schemas.microsoft.com/office/drawing/2014/main" id="{00000000-0008-0000-0100-00009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7" name="Picture 3453" hidden="1">
          <a:extLst>
            <a:ext uri="{FF2B5EF4-FFF2-40B4-BE49-F238E27FC236}">
              <a16:creationId xmlns:a16="http://schemas.microsoft.com/office/drawing/2014/main" id="{00000000-0008-0000-0100-00009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8" name="Picture 3458" hidden="1">
          <a:extLst>
            <a:ext uri="{FF2B5EF4-FFF2-40B4-BE49-F238E27FC236}">
              <a16:creationId xmlns:a16="http://schemas.microsoft.com/office/drawing/2014/main" id="{00000000-0008-0000-0100-00009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49" name="Picture 3811" hidden="1">
          <a:extLst>
            <a:ext uri="{FF2B5EF4-FFF2-40B4-BE49-F238E27FC236}">
              <a16:creationId xmlns:a16="http://schemas.microsoft.com/office/drawing/2014/main" id="{00000000-0008-0000-0100-00009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0" name="Picture 3812" hidden="1">
          <a:extLst>
            <a:ext uri="{FF2B5EF4-FFF2-40B4-BE49-F238E27FC236}">
              <a16:creationId xmlns:a16="http://schemas.microsoft.com/office/drawing/2014/main" id="{00000000-0008-0000-0100-00009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1" name="Picture 3813" hidden="1">
          <a:extLst>
            <a:ext uri="{FF2B5EF4-FFF2-40B4-BE49-F238E27FC236}">
              <a16:creationId xmlns:a16="http://schemas.microsoft.com/office/drawing/2014/main" id="{00000000-0008-0000-0100-00009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2" name="Picture 3453" hidden="1">
          <a:extLst>
            <a:ext uri="{FF2B5EF4-FFF2-40B4-BE49-F238E27FC236}">
              <a16:creationId xmlns:a16="http://schemas.microsoft.com/office/drawing/2014/main" id="{00000000-0008-0000-0100-0000A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3" name="Picture 3458" hidden="1">
          <a:extLst>
            <a:ext uri="{FF2B5EF4-FFF2-40B4-BE49-F238E27FC236}">
              <a16:creationId xmlns:a16="http://schemas.microsoft.com/office/drawing/2014/main" id="{00000000-0008-0000-0100-0000A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4" name="Picture 3811" hidden="1">
          <a:extLst>
            <a:ext uri="{FF2B5EF4-FFF2-40B4-BE49-F238E27FC236}">
              <a16:creationId xmlns:a16="http://schemas.microsoft.com/office/drawing/2014/main" id="{00000000-0008-0000-0100-0000A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5" name="Picture 3812" hidden="1">
          <a:extLst>
            <a:ext uri="{FF2B5EF4-FFF2-40B4-BE49-F238E27FC236}">
              <a16:creationId xmlns:a16="http://schemas.microsoft.com/office/drawing/2014/main" id="{00000000-0008-0000-0100-0000A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6" name="Picture 3813" hidden="1">
          <a:extLst>
            <a:ext uri="{FF2B5EF4-FFF2-40B4-BE49-F238E27FC236}">
              <a16:creationId xmlns:a16="http://schemas.microsoft.com/office/drawing/2014/main" id="{00000000-0008-0000-0100-0000A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7" name="Picture 3453" hidden="1">
          <a:extLst>
            <a:ext uri="{FF2B5EF4-FFF2-40B4-BE49-F238E27FC236}">
              <a16:creationId xmlns:a16="http://schemas.microsoft.com/office/drawing/2014/main" id="{00000000-0008-0000-0100-0000A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8" name="Picture 3458" hidden="1">
          <a:extLst>
            <a:ext uri="{FF2B5EF4-FFF2-40B4-BE49-F238E27FC236}">
              <a16:creationId xmlns:a16="http://schemas.microsoft.com/office/drawing/2014/main" id="{00000000-0008-0000-0100-0000A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59" name="Picture 3811" hidden="1">
          <a:extLst>
            <a:ext uri="{FF2B5EF4-FFF2-40B4-BE49-F238E27FC236}">
              <a16:creationId xmlns:a16="http://schemas.microsoft.com/office/drawing/2014/main" id="{00000000-0008-0000-0100-0000A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0" name="Picture 3812" hidden="1">
          <a:extLst>
            <a:ext uri="{FF2B5EF4-FFF2-40B4-BE49-F238E27FC236}">
              <a16:creationId xmlns:a16="http://schemas.microsoft.com/office/drawing/2014/main" id="{00000000-0008-0000-0100-0000A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1" name="Picture 3813" hidden="1">
          <a:extLst>
            <a:ext uri="{FF2B5EF4-FFF2-40B4-BE49-F238E27FC236}">
              <a16:creationId xmlns:a16="http://schemas.microsoft.com/office/drawing/2014/main" id="{00000000-0008-0000-0100-0000A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2" name="Picture 3453" hidden="1">
          <a:extLst>
            <a:ext uri="{FF2B5EF4-FFF2-40B4-BE49-F238E27FC236}">
              <a16:creationId xmlns:a16="http://schemas.microsoft.com/office/drawing/2014/main" id="{00000000-0008-0000-0100-0000A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3" name="Picture 3458" hidden="1">
          <a:extLst>
            <a:ext uri="{FF2B5EF4-FFF2-40B4-BE49-F238E27FC236}">
              <a16:creationId xmlns:a16="http://schemas.microsoft.com/office/drawing/2014/main" id="{00000000-0008-0000-0100-0000A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4" name="Picture 3811" hidden="1">
          <a:extLst>
            <a:ext uri="{FF2B5EF4-FFF2-40B4-BE49-F238E27FC236}">
              <a16:creationId xmlns:a16="http://schemas.microsoft.com/office/drawing/2014/main" id="{00000000-0008-0000-0100-0000A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5" name="Picture 3812" hidden="1">
          <a:extLst>
            <a:ext uri="{FF2B5EF4-FFF2-40B4-BE49-F238E27FC236}">
              <a16:creationId xmlns:a16="http://schemas.microsoft.com/office/drawing/2014/main" id="{00000000-0008-0000-0100-0000A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6" name="Picture 3813" hidden="1">
          <a:extLst>
            <a:ext uri="{FF2B5EF4-FFF2-40B4-BE49-F238E27FC236}">
              <a16:creationId xmlns:a16="http://schemas.microsoft.com/office/drawing/2014/main" id="{00000000-0008-0000-0100-0000A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7" name="Picture 3453" hidden="1">
          <a:extLst>
            <a:ext uri="{FF2B5EF4-FFF2-40B4-BE49-F238E27FC236}">
              <a16:creationId xmlns:a16="http://schemas.microsoft.com/office/drawing/2014/main" id="{00000000-0008-0000-0100-0000A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368" name="Picture 3458" hidden="1">
          <a:extLst>
            <a:ext uri="{FF2B5EF4-FFF2-40B4-BE49-F238E27FC236}">
              <a16:creationId xmlns:a16="http://schemas.microsoft.com/office/drawing/2014/main" id="{00000000-0008-0000-0100-0000B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69" name="Picture 3393" hidden="1">
          <a:extLst>
            <a:ext uri="{FF2B5EF4-FFF2-40B4-BE49-F238E27FC236}">
              <a16:creationId xmlns:a16="http://schemas.microsoft.com/office/drawing/2014/main" id="{00000000-0008-0000-0100-0000B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0" name="Picture 3398" hidden="1">
          <a:extLst>
            <a:ext uri="{FF2B5EF4-FFF2-40B4-BE49-F238E27FC236}">
              <a16:creationId xmlns:a16="http://schemas.microsoft.com/office/drawing/2014/main" id="{00000000-0008-0000-0100-0000B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1" name="Picture 3793" hidden="1">
          <a:extLst>
            <a:ext uri="{FF2B5EF4-FFF2-40B4-BE49-F238E27FC236}">
              <a16:creationId xmlns:a16="http://schemas.microsoft.com/office/drawing/2014/main" id="{00000000-0008-0000-0100-0000B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2" name="Picture 3794" hidden="1">
          <a:extLst>
            <a:ext uri="{FF2B5EF4-FFF2-40B4-BE49-F238E27FC236}">
              <a16:creationId xmlns:a16="http://schemas.microsoft.com/office/drawing/2014/main" id="{00000000-0008-0000-0100-0000B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3" name="Picture 3795" hidden="1">
          <a:extLst>
            <a:ext uri="{FF2B5EF4-FFF2-40B4-BE49-F238E27FC236}">
              <a16:creationId xmlns:a16="http://schemas.microsoft.com/office/drawing/2014/main" id="{00000000-0008-0000-0100-0000B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4" name="Picture 3423" hidden="1">
          <a:extLst>
            <a:ext uri="{FF2B5EF4-FFF2-40B4-BE49-F238E27FC236}">
              <a16:creationId xmlns:a16="http://schemas.microsoft.com/office/drawing/2014/main" id="{00000000-0008-0000-0100-0000B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5" name="Picture 3428" hidden="1">
          <a:extLst>
            <a:ext uri="{FF2B5EF4-FFF2-40B4-BE49-F238E27FC236}">
              <a16:creationId xmlns:a16="http://schemas.microsoft.com/office/drawing/2014/main" id="{00000000-0008-0000-0100-0000B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6" name="Picture 3802" hidden="1">
          <a:extLst>
            <a:ext uri="{FF2B5EF4-FFF2-40B4-BE49-F238E27FC236}">
              <a16:creationId xmlns:a16="http://schemas.microsoft.com/office/drawing/2014/main" id="{00000000-0008-0000-0100-0000B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7" name="Picture 3803" hidden="1">
          <a:extLst>
            <a:ext uri="{FF2B5EF4-FFF2-40B4-BE49-F238E27FC236}">
              <a16:creationId xmlns:a16="http://schemas.microsoft.com/office/drawing/2014/main" id="{00000000-0008-0000-0100-0000B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8" name="Picture 3804" hidden="1">
          <a:extLst>
            <a:ext uri="{FF2B5EF4-FFF2-40B4-BE49-F238E27FC236}">
              <a16:creationId xmlns:a16="http://schemas.microsoft.com/office/drawing/2014/main" id="{00000000-0008-0000-0100-0000B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79" name="Picture 3463" hidden="1">
          <a:extLst>
            <a:ext uri="{FF2B5EF4-FFF2-40B4-BE49-F238E27FC236}">
              <a16:creationId xmlns:a16="http://schemas.microsoft.com/office/drawing/2014/main" id="{00000000-0008-0000-0100-0000B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0" name="Picture 3468" hidden="1">
          <a:extLst>
            <a:ext uri="{FF2B5EF4-FFF2-40B4-BE49-F238E27FC236}">
              <a16:creationId xmlns:a16="http://schemas.microsoft.com/office/drawing/2014/main" id="{00000000-0008-0000-0100-0000B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1" name="Picture 3814" hidden="1">
          <a:extLst>
            <a:ext uri="{FF2B5EF4-FFF2-40B4-BE49-F238E27FC236}">
              <a16:creationId xmlns:a16="http://schemas.microsoft.com/office/drawing/2014/main" id="{00000000-0008-0000-0100-0000B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2" name="Picture 3815" hidden="1">
          <a:extLst>
            <a:ext uri="{FF2B5EF4-FFF2-40B4-BE49-F238E27FC236}">
              <a16:creationId xmlns:a16="http://schemas.microsoft.com/office/drawing/2014/main" id="{00000000-0008-0000-0100-0000B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3" name="Picture 3816" hidden="1">
          <a:extLst>
            <a:ext uri="{FF2B5EF4-FFF2-40B4-BE49-F238E27FC236}">
              <a16:creationId xmlns:a16="http://schemas.microsoft.com/office/drawing/2014/main" id="{00000000-0008-0000-0100-0000B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4" name="Picture 3453" hidden="1">
          <a:extLst>
            <a:ext uri="{FF2B5EF4-FFF2-40B4-BE49-F238E27FC236}">
              <a16:creationId xmlns:a16="http://schemas.microsoft.com/office/drawing/2014/main" id="{00000000-0008-0000-0100-0000C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5" name="Picture 3458" hidden="1">
          <a:extLst>
            <a:ext uri="{FF2B5EF4-FFF2-40B4-BE49-F238E27FC236}">
              <a16:creationId xmlns:a16="http://schemas.microsoft.com/office/drawing/2014/main" id="{00000000-0008-0000-0100-0000C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6" name="Picture 3811" hidden="1">
          <a:extLst>
            <a:ext uri="{FF2B5EF4-FFF2-40B4-BE49-F238E27FC236}">
              <a16:creationId xmlns:a16="http://schemas.microsoft.com/office/drawing/2014/main" id="{00000000-0008-0000-0100-0000C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7" name="Picture 3812" hidden="1">
          <a:extLst>
            <a:ext uri="{FF2B5EF4-FFF2-40B4-BE49-F238E27FC236}">
              <a16:creationId xmlns:a16="http://schemas.microsoft.com/office/drawing/2014/main" id="{00000000-0008-0000-0100-0000C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8" name="Picture 3813" hidden="1">
          <a:extLst>
            <a:ext uri="{FF2B5EF4-FFF2-40B4-BE49-F238E27FC236}">
              <a16:creationId xmlns:a16="http://schemas.microsoft.com/office/drawing/2014/main" id="{00000000-0008-0000-0100-0000C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89" name="Picture 3453" hidden="1">
          <a:extLst>
            <a:ext uri="{FF2B5EF4-FFF2-40B4-BE49-F238E27FC236}">
              <a16:creationId xmlns:a16="http://schemas.microsoft.com/office/drawing/2014/main" id="{00000000-0008-0000-0100-0000C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0" name="Picture 3458" hidden="1">
          <a:extLst>
            <a:ext uri="{FF2B5EF4-FFF2-40B4-BE49-F238E27FC236}">
              <a16:creationId xmlns:a16="http://schemas.microsoft.com/office/drawing/2014/main" id="{00000000-0008-0000-0100-0000C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1" name="Picture 3393" hidden="1">
          <a:extLst>
            <a:ext uri="{FF2B5EF4-FFF2-40B4-BE49-F238E27FC236}">
              <a16:creationId xmlns:a16="http://schemas.microsoft.com/office/drawing/2014/main" id="{00000000-0008-0000-0100-0000C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2" name="Picture 3398" hidden="1">
          <a:extLst>
            <a:ext uri="{FF2B5EF4-FFF2-40B4-BE49-F238E27FC236}">
              <a16:creationId xmlns:a16="http://schemas.microsoft.com/office/drawing/2014/main" id="{00000000-0008-0000-0100-0000C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3" name="Picture 3793" hidden="1">
          <a:extLst>
            <a:ext uri="{FF2B5EF4-FFF2-40B4-BE49-F238E27FC236}">
              <a16:creationId xmlns:a16="http://schemas.microsoft.com/office/drawing/2014/main" id="{00000000-0008-0000-0100-0000C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4" name="Picture 3794" hidden="1">
          <a:extLst>
            <a:ext uri="{FF2B5EF4-FFF2-40B4-BE49-F238E27FC236}">
              <a16:creationId xmlns:a16="http://schemas.microsoft.com/office/drawing/2014/main" id="{00000000-0008-0000-0100-0000C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5" name="Picture 3795" hidden="1">
          <a:extLst>
            <a:ext uri="{FF2B5EF4-FFF2-40B4-BE49-F238E27FC236}">
              <a16:creationId xmlns:a16="http://schemas.microsoft.com/office/drawing/2014/main" id="{00000000-0008-0000-0100-0000C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6" name="Picture 3423" hidden="1">
          <a:extLst>
            <a:ext uri="{FF2B5EF4-FFF2-40B4-BE49-F238E27FC236}">
              <a16:creationId xmlns:a16="http://schemas.microsoft.com/office/drawing/2014/main" id="{00000000-0008-0000-0100-0000C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7" name="Picture 3428" hidden="1">
          <a:extLst>
            <a:ext uri="{FF2B5EF4-FFF2-40B4-BE49-F238E27FC236}">
              <a16:creationId xmlns:a16="http://schemas.microsoft.com/office/drawing/2014/main" id="{00000000-0008-0000-0100-0000C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8" name="Picture 3803" hidden="1">
          <a:extLst>
            <a:ext uri="{FF2B5EF4-FFF2-40B4-BE49-F238E27FC236}">
              <a16:creationId xmlns:a16="http://schemas.microsoft.com/office/drawing/2014/main" id="{00000000-0008-0000-0100-0000C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399" name="Picture 3804" hidden="1">
          <a:extLst>
            <a:ext uri="{FF2B5EF4-FFF2-40B4-BE49-F238E27FC236}">
              <a16:creationId xmlns:a16="http://schemas.microsoft.com/office/drawing/2014/main" id="{00000000-0008-0000-0100-0000C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0" name="Picture 3463" hidden="1">
          <a:extLst>
            <a:ext uri="{FF2B5EF4-FFF2-40B4-BE49-F238E27FC236}">
              <a16:creationId xmlns:a16="http://schemas.microsoft.com/office/drawing/2014/main" id="{00000000-0008-0000-0100-0000D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1" name="Picture 3468" hidden="1">
          <a:extLst>
            <a:ext uri="{FF2B5EF4-FFF2-40B4-BE49-F238E27FC236}">
              <a16:creationId xmlns:a16="http://schemas.microsoft.com/office/drawing/2014/main" id="{00000000-0008-0000-0100-0000D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2" name="Picture 3814" hidden="1">
          <a:extLst>
            <a:ext uri="{FF2B5EF4-FFF2-40B4-BE49-F238E27FC236}">
              <a16:creationId xmlns:a16="http://schemas.microsoft.com/office/drawing/2014/main" id="{00000000-0008-0000-0100-0000D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3" name="Picture 3815" hidden="1">
          <a:extLst>
            <a:ext uri="{FF2B5EF4-FFF2-40B4-BE49-F238E27FC236}">
              <a16:creationId xmlns:a16="http://schemas.microsoft.com/office/drawing/2014/main" id="{00000000-0008-0000-0100-0000D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4" name="Picture 3816" hidden="1">
          <a:extLst>
            <a:ext uri="{FF2B5EF4-FFF2-40B4-BE49-F238E27FC236}">
              <a16:creationId xmlns:a16="http://schemas.microsoft.com/office/drawing/2014/main" id="{00000000-0008-0000-0100-0000D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5" name="Picture 3453" hidden="1">
          <a:extLst>
            <a:ext uri="{FF2B5EF4-FFF2-40B4-BE49-F238E27FC236}">
              <a16:creationId xmlns:a16="http://schemas.microsoft.com/office/drawing/2014/main" id="{00000000-0008-0000-0100-0000D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6" name="Picture 3458" hidden="1">
          <a:extLst>
            <a:ext uri="{FF2B5EF4-FFF2-40B4-BE49-F238E27FC236}">
              <a16:creationId xmlns:a16="http://schemas.microsoft.com/office/drawing/2014/main" id="{00000000-0008-0000-0100-0000D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7" name="Picture 3811" hidden="1">
          <a:extLst>
            <a:ext uri="{FF2B5EF4-FFF2-40B4-BE49-F238E27FC236}">
              <a16:creationId xmlns:a16="http://schemas.microsoft.com/office/drawing/2014/main" id="{00000000-0008-0000-0100-0000D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8" name="Picture 3812" hidden="1">
          <a:extLst>
            <a:ext uri="{FF2B5EF4-FFF2-40B4-BE49-F238E27FC236}">
              <a16:creationId xmlns:a16="http://schemas.microsoft.com/office/drawing/2014/main" id="{00000000-0008-0000-0100-0000D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09" name="Picture 3813" hidden="1">
          <a:extLst>
            <a:ext uri="{FF2B5EF4-FFF2-40B4-BE49-F238E27FC236}">
              <a16:creationId xmlns:a16="http://schemas.microsoft.com/office/drawing/2014/main" id="{00000000-0008-0000-0100-0000D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0" name="Picture 3453" hidden="1">
          <a:extLst>
            <a:ext uri="{FF2B5EF4-FFF2-40B4-BE49-F238E27FC236}">
              <a16:creationId xmlns:a16="http://schemas.microsoft.com/office/drawing/2014/main" id="{00000000-0008-0000-0100-0000D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1" name="Picture 3458" hidden="1">
          <a:extLst>
            <a:ext uri="{FF2B5EF4-FFF2-40B4-BE49-F238E27FC236}">
              <a16:creationId xmlns:a16="http://schemas.microsoft.com/office/drawing/2014/main" id="{00000000-0008-0000-0100-0000D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2" name="Picture 3811" hidden="1">
          <a:extLst>
            <a:ext uri="{FF2B5EF4-FFF2-40B4-BE49-F238E27FC236}">
              <a16:creationId xmlns:a16="http://schemas.microsoft.com/office/drawing/2014/main" id="{00000000-0008-0000-0100-0000D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3" name="Picture 3812" hidden="1">
          <a:extLst>
            <a:ext uri="{FF2B5EF4-FFF2-40B4-BE49-F238E27FC236}">
              <a16:creationId xmlns:a16="http://schemas.microsoft.com/office/drawing/2014/main" id="{00000000-0008-0000-0100-0000D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4" name="Picture 3813" hidden="1">
          <a:extLst>
            <a:ext uri="{FF2B5EF4-FFF2-40B4-BE49-F238E27FC236}">
              <a16:creationId xmlns:a16="http://schemas.microsoft.com/office/drawing/2014/main" id="{00000000-0008-0000-0100-0000D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5" name="Picture 3453" hidden="1">
          <a:extLst>
            <a:ext uri="{FF2B5EF4-FFF2-40B4-BE49-F238E27FC236}">
              <a16:creationId xmlns:a16="http://schemas.microsoft.com/office/drawing/2014/main" id="{00000000-0008-0000-0100-0000D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6" name="Picture 3458" hidden="1">
          <a:extLst>
            <a:ext uri="{FF2B5EF4-FFF2-40B4-BE49-F238E27FC236}">
              <a16:creationId xmlns:a16="http://schemas.microsoft.com/office/drawing/2014/main" id="{00000000-0008-0000-0100-0000E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7" name="Picture 3811" hidden="1">
          <a:extLst>
            <a:ext uri="{FF2B5EF4-FFF2-40B4-BE49-F238E27FC236}">
              <a16:creationId xmlns:a16="http://schemas.microsoft.com/office/drawing/2014/main" id="{00000000-0008-0000-0100-0000E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8" name="Picture 3812" hidden="1">
          <a:extLst>
            <a:ext uri="{FF2B5EF4-FFF2-40B4-BE49-F238E27FC236}">
              <a16:creationId xmlns:a16="http://schemas.microsoft.com/office/drawing/2014/main" id="{00000000-0008-0000-0100-0000E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19" name="Picture 3813" hidden="1">
          <a:extLst>
            <a:ext uri="{FF2B5EF4-FFF2-40B4-BE49-F238E27FC236}">
              <a16:creationId xmlns:a16="http://schemas.microsoft.com/office/drawing/2014/main" id="{00000000-0008-0000-0100-0000E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0" name="Picture 3453" hidden="1">
          <a:extLst>
            <a:ext uri="{FF2B5EF4-FFF2-40B4-BE49-F238E27FC236}">
              <a16:creationId xmlns:a16="http://schemas.microsoft.com/office/drawing/2014/main" id="{00000000-0008-0000-0100-0000E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1" name="Picture 3458" hidden="1">
          <a:extLst>
            <a:ext uri="{FF2B5EF4-FFF2-40B4-BE49-F238E27FC236}">
              <a16:creationId xmlns:a16="http://schemas.microsoft.com/office/drawing/2014/main" id="{00000000-0008-0000-0100-0000E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2" name="Picture 3811" hidden="1">
          <a:extLst>
            <a:ext uri="{FF2B5EF4-FFF2-40B4-BE49-F238E27FC236}">
              <a16:creationId xmlns:a16="http://schemas.microsoft.com/office/drawing/2014/main" id="{00000000-0008-0000-0100-0000E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3" name="Picture 3812" hidden="1">
          <a:extLst>
            <a:ext uri="{FF2B5EF4-FFF2-40B4-BE49-F238E27FC236}">
              <a16:creationId xmlns:a16="http://schemas.microsoft.com/office/drawing/2014/main" id="{00000000-0008-0000-0100-0000E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4" name="Picture 3813" hidden="1">
          <a:extLst>
            <a:ext uri="{FF2B5EF4-FFF2-40B4-BE49-F238E27FC236}">
              <a16:creationId xmlns:a16="http://schemas.microsoft.com/office/drawing/2014/main" id="{00000000-0008-0000-0100-0000E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5" name="Picture 3453" hidden="1">
          <a:extLst>
            <a:ext uri="{FF2B5EF4-FFF2-40B4-BE49-F238E27FC236}">
              <a16:creationId xmlns:a16="http://schemas.microsoft.com/office/drawing/2014/main" id="{00000000-0008-0000-0100-0000E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6" name="Picture 3458" hidden="1">
          <a:extLst>
            <a:ext uri="{FF2B5EF4-FFF2-40B4-BE49-F238E27FC236}">
              <a16:creationId xmlns:a16="http://schemas.microsoft.com/office/drawing/2014/main" id="{00000000-0008-0000-0100-0000E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7" name="Picture 3811" hidden="1">
          <a:extLst>
            <a:ext uri="{FF2B5EF4-FFF2-40B4-BE49-F238E27FC236}">
              <a16:creationId xmlns:a16="http://schemas.microsoft.com/office/drawing/2014/main" id="{00000000-0008-0000-0100-0000E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8" name="Picture 3812" hidden="1">
          <a:extLst>
            <a:ext uri="{FF2B5EF4-FFF2-40B4-BE49-F238E27FC236}">
              <a16:creationId xmlns:a16="http://schemas.microsoft.com/office/drawing/2014/main" id="{00000000-0008-0000-0100-0000E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29" name="Picture 3813" hidden="1">
          <a:extLst>
            <a:ext uri="{FF2B5EF4-FFF2-40B4-BE49-F238E27FC236}">
              <a16:creationId xmlns:a16="http://schemas.microsoft.com/office/drawing/2014/main" id="{00000000-0008-0000-0100-0000E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0" name="Picture 3383" hidden="1">
          <a:extLst>
            <a:ext uri="{FF2B5EF4-FFF2-40B4-BE49-F238E27FC236}">
              <a16:creationId xmlns:a16="http://schemas.microsoft.com/office/drawing/2014/main" id="{00000000-0008-0000-0100-0000E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1" name="Picture 3388" hidden="1">
          <a:extLst>
            <a:ext uri="{FF2B5EF4-FFF2-40B4-BE49-F238E27FC236}">
              <a16:creationId xmlns:a16="http://schemas.microsoft.com/office/drawing/2014/main" id="{00000000-0008-0000-0100-0000E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2" name="Picture 3790" hidden="1">
          <a:extLst>
            <a:ext uri="{FF2B5EF4-FFF2-40B4-BE49-F238E27FC236}">
              <a16:creationId xmlns:a16="http://schemas.microsoft.com/office/drawing/2014/main" id="{00000000-0008-0000-0100-0000F0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3" name="Picture 3791" hidden="1">
          <a:extLst>
            <a:ext uri="{FF2B5EF4-FFF2-40B4-BE49-F238E27FC236}">
              <a16:creationId xmlns:a16="http://schemas.microsoft.com/office/drawing/2014/main" id="{00000000-0008-0000-0100-0000F1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4" name="Picture 3393" hidden="1">
          <a:extLst>
            <a:ext uri="{FF2B5EF4-FFF2-40B4-BE49-F238E27FC236}">
              <a16:creationId xmlns:a16="http://schemas.microsoft.com/office/drawing/2014/main" id="{00000000-0008-0000-0100-0000F2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5" name="Picture 3398" hidden="1">
          <a:extLst>
            <a:ext uri="{FF2B5EF4-FFF2-40B4-BE49-F238E27FC236}">
              <a16:creationId xmlns:a16="http://schemas.microsoft.com/office/drawing/2014/main" id="{00000000-0008-0000-0100-0000F3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6" name="Picture 3793" hidden="1">
          <a:extLst>
            <a:ext uri="{FF2B5EF4-FFF2-40B4-BE49-F238E27FC236}">
              <a16:creationId xmlns:a16="http://schemas.microsoft.com/office/drawing/2014/main" id="{00000000-0008-0000-0100-0000F4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7" name="Picture 3794" hidden="1">
          <a:extLst>
            <a:ext uri="{FF2B5EF4-FFF2-40B4-BE49-F238E27FC236}">
              <a16:creationId xmlns:a16="http://schemas.microsoft.com/office/drawing/2014/main" id="{00000000-0008-0000-0100-0000F5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8" name="Picture 3795" hidden="1">
          <a:extLst>
            <a:ext uri="{FF2B5EF4-FFF2-40B4-BE49-F238E27FC236}">
              <a16:creationId xmlns:a16="http://schemas.microsoft.com/office/drawing/2014/main" id="{00000000-0008-0000-0100-0000F6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39" name="Picture 3423" hidden="1">
          <a:extLst>
            <a:ext uri="{FF2B5EF4-FFF2-40B4-BE49-F238E27FC236}">
              <a16:creationId xmlns:a16="http://schemas.microsoft.com/office/drawing/2014/main" id="{00000000-0008-0000-0100-0000F7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40" name="Picture 3428" hidden="1">
          <a:extLst>
            <a:ext uri="{FF2B5EF4-FFF2-40B4-BE49-F238E27FC236}">
              <a16:creationId xmlns:a16="http://schemas.microsoft.com/office/drawing/2014/main" id="{00000000-0008-0000-0100-0000F8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41" name="Picture 3802" hidden="1">
          <a:extLst>
            <a:ext uri="{FF2B5EF4-FFF2-40B4-BE49-F238E27FC236}">
              <a16:creationId xmlns:a16="http://schemas.microsoft.com/office/drawing/2014/main" id="{00000000-0008-0000-0100-0000F9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42" name="Picture 3803" hidden="1">
          <a:extLst>
            <a:ext uri="{FF2B5EF4-FFF2-40B4-BE49-F238E27FC236}">
              <a16:creationId xmlns:a16="http://schemas.microsoft.com/office/drawing/2014/main" id="{00000000-0008-0000-0100-0000FA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43" name="Picture 3804" hidden="1">
          <a:extLst>
            <a:ext uri="{FF2B5EF4-FFF2-40B4-BE49-F238E27FC236}">
              <a16:creationId xmlns:a16="http://schemas.microsoft.com/office/drawing/2014/main" id="{00000000-0008-0000-0100-0000FB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44" name="Picture 3393" hidden="1">
          <a:extLst>
            <a:ext uri="{FF2B5EF4-FFF2-40B4-BE49-F238E27FC236}">
              <a16:creationId xmlns:a16="http://schemas.microsoft.com/office/drawing/2014/main" id="{00000000-0008-0000-0100-0000FC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45" name="Picture 3398" hidden="1">
          <a:extLst>
            <a:ext uri="{FF2B5EF4-FFF2-40B4-BE49-F238E27FC236}">
              <a16:creationId xmlns:a16="http://schemas.microsoft.com/office/drawing/2014/main" id="{00000000-0008-0000-0100-0000FD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46" name="Picture 3793" hidden="1">
          <a:extLst>
            <a:ext uri="{FF2B5EF4-FFF2-40B4-BE49-F238E27FC236}">
              <a16:creationId xmlns:a16="http://schemas.microsoft.com/office/drawing/2014/main" id="{00000000-0008-0000-0100-0000FE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47" name="Picture 3794" hidden="1">
          <a:extLst>
            <a:ext uri="{FF2B5EF4-FFF2-40B4-BE49-F238E27FC236}">
              <a16:creationId xmlns:a16="http://schemas.microsoft.com/office/drawing/2014/main" id="{00000000-0008-0000-0100-0000FF14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48" name="Picture 3795" hidden="1">
          <a:extLst>
            <a:ext uri="{FF2B5EF4-FFF2-40B4-BE49-F238E27FC236}">
              <a16:creationId xmlns:a16="http://schemas.microsoft.com/office/drawing/2014/main" id="{00000000-0008-0000-0100-00000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49" name="Picture 3423" hidden="1">
          <a:extLst>
            <a:ext uri="{FF2B5EF4-FFF2-40B4-BE49-F238E27FC236}">
              <a16:creationId xmlns:a16="http://schemas.microsoft.com/office/drawing/2014/main" id="{00000000-0008-0000-0100-00000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0" name="Picture 3428" hidden="1">
          <a:extLst>
            <a:ext uri="{FF2B5EF4-FFF2-40B4-BE49-F238E27FC236}">
              <a16:creationId xmlns:a16="http://schemas.microsoft.com/office/drawing/2014/main" id="{00000000-0008-0000-0100-00000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1" name="Picture 3802" hidden="1">
          <a:extLst>
            <a:ext uri="{FF2B5EF4-FFF2-40B4-BE49-F238E27FC236}">
              <a16:creationId xmlns:a16="http://schemas.microsoft.com/office/drawing/2014/main" id="{00000000-0008-0000-0100-00000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2" name="Picture 3803" hidden="1">
          <a:extLst>
            <a:ext uri="{FF2B5EF4-FFF2-40B4-BE49-F238E27FC236}">
              <a16:creationId xmlns:a16="http://schemas.microsoft.com/office/drawing/2014/main" id="{00000000-0008-0000-0100-00000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3" name="Picture 3804" hidden="1">
          <a:extLst>
            <a:ext uri="{FF2B5EF4-FFF2-40B4-BE49-F238E27FC236}">
              <a16:creationId xmlns:a16="http://schemas.microsoft.com/office/drawing/2014/main" id="{00000000-0008-0000-0100-00000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4" name="Picture 3463" hidden="1">
          <a:extLst>
            <a:ext uri="{FF2B5EF4-FFF2-40B4-BE49-F238E27FC236}">
              <a16:creationId xmlns:a16="http://schemas.microsoft.com/office/drawing/2014/main" id="{00000000-0008-0000-0100-00000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5" name="Picture 3468" hidden="1">
          <a:extLst>
            <a:ext uri="{FF2B5EF4-FFF2-40B4-BE49-F238E27FC236}">
              <a16:creationId xmlns:a16="http://schemas.microsoft.com/office/drawing/2014/main" id="{00000000-0008-0000-0100-00000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6" name="Picture 3814" hidden="1">
          <a:extLst>
            <a:ext uri="{FF2B5EF4-FFF2-40B4-BE49-F238E27FC236}">
              <a16:creationId xmlns:a16="http://schemas.microsoft.com/office/drawing/2014/main" id="{00000000-0008-0000-0100-00000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7" name="Picture 3815" hidden="1">
          <a:extLst>
            <a:ext uri="{FF2B5EF4-FFF2-40B4-BE49-F238E27FC236}">
              <a16:creationId xmlns:a16="http://schemas.microsoft.com/office/drawing/2014/main" id="{00000000-0008-0000-0100-00000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8" name="Picture 3816" hidden="1">
          <a:extLst>
            <a:ext uri="{FF2B5EF4-FFF2-40B4-BE49-F238E27FC236}">
              <a16:creationId xmlns:a16="http://schemas.microsoft.com/office/drawing/2014/main" id="{00000000-0008-0000-0100-00000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59" name="Picture 3453" hidden="1">
          <a:extLst>
            <a:ext uri="{FF2B5EF4-FFF2-40B4-BE49-F238E27FC236}">
              <a16:creationId xmlns:a16="http://schemas.microsoft.com/office/drawing/2014/main" id="{00000000-0008-0000-0100-00000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0" name="Picture 3458" hidden="1">
          <a:extLst>
            <a:ext uri="{FF2B5EF4-FFF2-40B4-BE49-F238E27FC236}">
              <a16:creationId xmlns:a16="http://schemas.microsoft.com/office/drawing/2014/main" id="{00000000-0008-0000-0100-00000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1" name="Picture 3811" hidden="1">
          <a:extLst>
            <a:ext uri="{FF2B5EF4-FFF2-40B4-BE49-F238E27FC236}">
              <a16:creationId xmlns:a16="http://schemas.microsoft.com/office/drawing/2014/main" id="{00000000-0008-0000-0100-00000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2" name="Picture 3812" hidden="1">
          <a:extLst>
            <a:ext uri="{FF2B5EF4-FFF2-40B4-BE49-F238E27FC236}">
              <a16:creationId xmlns:a16="http://schemas.microsoft.com/office/drawing/2014/main" id="{00000000-0008-0000-0100-00000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3" name="Picture 3813" hidden="1">
          <a:extLst>
            <a:ext uri="{FF2B5EF4-FFF2-40B4-BE49-F238E27FC236}">
              <a16:creationId xmlns:a16="http://schemas.microsoft.com/office/drawing/2014/main" id="{00000000-0008-0000-0100-00000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4" name="Picture 3453" hidden="1">
          <a:extLst>
            <a:ext uri="{FF2B5EF4-FFF2-40B4-BE49-F238E27FC236}">
              <a16:creationId xmlns:a16="http://schemas.microsoft.com/office/drawing/2014/main" id="{00000000-0008-0000-0100-00001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5" name="Picture 3458" hidden="1">
          <a:extLst>
            <a:ext uri="{FF2B5EF4-FFF2-40B4-BE49-F238E27FC236}">
              <a16:creationId xmlns:a16="http://schemas.microsoft.com/office/drawing/2014/main" id="{00000000-0008-0000-0100-00001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6" name="Picture 3811" hidden="1">
          <a:extLst>
            <a:ext uri="{FF2B5EF4-FFF2-40B4-BE49-F238E27FC236}">
              <a16:creationId xmlns:a16="http://schemas.microsoft.com/office/drawing/2014/main" id="{00000000-0008-0000-0100-00001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7" name="Picture 3812" hidden="1">
          <a:extLst>
            <a:ext uri="{FF2B5EF4-FFF2-40B4-BE49-F238E27FC236}">
              <a16:creationId xmlns:a16="http://schemas.microsoft.com/office/drawing/2014/main" id="{00000000-0008-0000-0100-00001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8" name="Picture 3813" hidden="1">
          <a:extLst>
            <a:ext uri="{FF2B5EF4-FFF2-40B4-BE49-F238E27FC236}">
              <a16:creationId xmlns:a16="http://schemas.microsoft.com/office/drawing/2014/main" id="{00000000-0008-0000-0100-00001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69" name="Picture 3453" hidden="1">
          <a:extLst>
            <a:ext uri="{FF2B5EF4-FFF2-40B4-BE49-F238E27FC236}">
              <a16:creationId xmlns:a16="http://schemas.microsoft.com/office/drawing/2014/main" id="{00000000-0008-0000-0100-00001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0" name="Picture 3458" hidden="1">
          <a:extLst>
            <a:ext uri="{FF2B5EF4-FFF2-40B4-BE49-F238E27FC236}">
              <a16:creationId xmlns:a16="http://schemas.microsoft.com/office/drawing/2014/main" id="{00000000-0008-0000-0100-00001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1" name="Picture 3811" hidden="1">
          <a:extLst>
            <a:ext uri="{FF2B5EF4-FFF2-40B4-BE49-F238E27FC236}">
              <a16:creationId xmlns:a16="http://schemas.microsoft.com/office/drawing/2014/main" id="{00000000-0008-0000-0100-00001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2" name="Picture 3812" hidden="1">
          <a:extLst>
            <a:ext uri="{FF2B5EF4-FFF2-40B4-BE49-F238E27FC236}">
              <a16:creationId xmlns:a16="http://schemas.microsoft.com/office/drawing/2014/main" id="{00000000-0008-0000-0100-00001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3" name="Picture 3813" hidden="1">
          <a:extLst>
            <a:ext uri="{FF2B5EF4-FFF2-40B4-BE49-F238E27FC236}">
              <a16:creationId xmlns:a16="http://schemas.microsoft.com/office/drawing/2014/main" id="{00000000-0008-0000-0100-00001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4" name="Picture 3453" hidden="1">
          <a:extLst>
            <a:ext uri="{FF2B5EF4-FFF2-40B4-BE49-F238E27FC236}">
              <a16:creationId xmlns:a16="http://schemas.microsoft.com/office/drawing/2014/main" id="{00000000-0008-0000-0100-00001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5" name="Picture 3458" hidden="1">
          <a:extLst>
            <a:ext uri="{FF2B5EF4-FFF2-40B4-BE49-F238E27FC236}">
              <a16:creationId xmlns:a16="http://schemas.microsoft.com/office/drawing/2014/main" id="{00000000-0008-0000-0100-00001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6" name="Picture 3811" hidden="1">
          <a:extLst>
            <a:ext uri="{FF2B5EF4-FFF2-40B4-BE49-F238E27FC236}">
              <a16:creationId xmlns:a16="http://schemas.microsoft.com/office/drawing/2014/main" id="{00000000-0008-0000-0100-00001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7" name="Picture 3812" hidden="1">
          <a:extLst>
            <a:ext uri="{FF2B5EF4-FFF2-40B4-BE49-F238E27FC236}">
              <a16:creationId xmlns:a16="http://schemas.microsoft.com/office/drawing/2014/main" id="{00000000-0008-0000-0100-00001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8" name="Picture 3813" hidden="1">
          <a:extLst>
            <a:ext uri="{FF2B5EF4-FFF2-40B4-BE49-F238E27FC236}">
              <a16:creationId xmlns:a16="http://schemas.microsoft.com/office/drawing/2014/main" id="{00000000-0008-0000-0100-00001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79" name="Picture 3453" hidden="1">
          <a:extLst>
            <a:ext uri="{FF2B5EF4-FFF2-40B4-BE49-F238E27FC236}">
              <a16:creationId xmlns:a16="http://schemas.microsoft.com/office/drawing/2014/main" id="{00000000-0008-0000-0100-00001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80" name="Picture 3458" hidden="1">
          <a:extLst>
            <a:ext uri="{FF2B5EF4-FFF2-40B4-BE49-F238E27FC236}">
              <a16:creationId xmlns:a16="http://schemas.microsoft.com/office/drawing/2014/main" id="{00000000-0008-0000-0100-00002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81" name="Picture 3811" hidden="1">
          <a:extLst>
            <a:ext uri="{FF2B5EF4-FFF2-40B4-BE49-F238E27FC236}">
              <a16:creationId xmlns:a16="http://schemas.microsoft.com/office/drawing/2014/main" id="{00000000-0008-0000-0100-00002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82" name="Picture 3812" hidden="1">
          <a:extLst>
            <a:ext uri="{FF2B5EF4-FFF2-40B4-BE49-F238E27FC236}">
              <a16:creationId xmlns:a16="http://schemas.microsoft.com/office/drawing/2014/main" id="{00000000-0008-0000-0100-00002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483" name="Picture 3813" hidden="1">
          <a:extLst>
            <a:ext uri="{FF2B5EF4-FFF2-40B4-BE49-F238E27FC236}">
              <a16:creationId xmlns:a16="http://schemas.microsoft.com/office/drawing/2014/main" id="{00000000-0008-0000-0100-00002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84" name="Picture 3393" hidden="1">
          <a:extLst>
            <a:ext uri="{FF2B5EF4-FFF2-40B4-BE49-F238E27FC236}">
              <a16:creationId xmlns:a16="http://schemas.microsoft.com/office/drawing/2014/main" id="{00000000-0008-0000-0100-00002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85" name="Picture 3398" hidden="1">
          <a:extLst>
            <a:ext uri="{FF2B5EF4-FFF2-40B4-BE49-F238E27FC236}">
              <a16:creationId xmlns:a16="http://schemas.microsoft.com/office/drawing/2014/main" id="{00000000-0008-0000-0100-00002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86" name="Picture 3793" hidden="1">
          <a:extLst>
            <a:ext uri="{FF2B5EF4-FFF2-40B4-BE49-F238E27FC236}">
              <a16:creationId xmlns:a16="http://schemas.microsoft.com/office/drawing/2014/main" id="{00000000-0008-0000-0100-00002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87" name="Picture 3794" hidden="1">
          <a:extLst>
            <a:ext uri="{FF2B5EF4-FFF2-40B4-BE49-F238E27FC236}">
              <a16:creationId xmlns:a16="http://schemas.microsoft.com/office/drawing/2014/main" id="{00000000-0008-0000-0100-00002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88" name="Picture 3795" hidden="1">
          <a:extLst>
            <a:ext uri="{FF2B5EF4-FFF2-40B4-BE49-F238E27FC236}">
              <a16:creationId xmlns:a16="http://schemas.microsoft.com/office/drawing/2014/main" id="{00000000-0008-0000-0100-00002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89" name="Picture 3423" hidden="1">
          <a:extLst>
            <a:ext uri="{FF2B5EF4-FFF2-40B4-BE49-F238E27FC236}">
              <a16:creationId xmlns:a16="http://schemas.microsoft.com/office/drawing/2014/main" id="{00000000-0008-0000-0100-00002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0" name="Picture 3428" hidden="1">
          <a:extLst>
            <a:ext uri="{FF2B5EF4-FFF2-40B4-BE49-F238E27FC236}">
              <a16:creationId xmlns:a16="http://schemas.microsoft.com/office/drawing/2014/main" id="{00000000-0008-0000-0100-00002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1" name="Picture 3802" hidden="1">
          <a:extLst>
            <a:ext uri="{FF2B5EF4-FFF2-40B4-BE49-F238E27FC236}">
              <a16:creationId xmlns:a16="http://schemas.microsoft.com/office/drawing/2014/main" id="{00000000-0008-0000-0100-00002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2" name="Picture 3803" hidden="1">
          <a:extLst>
            <a:ext uri="{FF2B5EF4-FFF2-40B4-BE49-F238E27FC236}">
              <a16:creationId xmlns:a16="http://schemas.microsoft.com/office/drawing/2014/main" id="{00000000-0008-0000-0100-00002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3" name="Picture 3804" hidden="1">
          <a:extLst>
            <a:ext uri="{FF2B5EF4-FFF2-40B4-BE49-F238E27FC236}">
              <a16:creationId xmlns:a16="http://schemas.microsoft.com/office/drawing/2014/main" id="{00000000-0008-0000-0100-00002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4" name="Picture 3463" hidden="1">
          <a:extLst>
            <a:ext uri="{FF2B5EF4-FFF2-40B4-BE49-F238E27FC236}">
              <a16:creationId xmlns:a16="http://schemas.microsoft.com/office/drawing/2014/main" id="{00000000-0008-0000-0100-00002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5" name="Picture 3468" hidden="1">
          <a:extLst>
            <a:ext uri="{FF2B5EF4-FFF2-40B4-BE49-F238E27FC236}">
              <a16:creationId xmlns:a16="http://schemas.microsoft.com/office/drawing/2014/main" id="{00000000-0008-0000-0100-00002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6" name="Picture 3814" hidden="1">
          <a:extLst>
            <a:ext uri="{FF2B5EF4-FFF2-40B4-BE49-F238E27FC236}">
              <a16:creationId xmlns:a16="http://schemas.microsoft.com/office/drawing/2014/main" id="{00000000-0008-0000-0100-00003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7" name="Picture 3815" hidden="1">
          <a:extLst>
            <a:ext uri="{FF2B5EF4-FFF2-40B4-BE49-F238E27FC236}">
              <a16:creationId xmlns:a16="http://schemas.microsoft.com/office/drawing/2014/main" id="{00000000-0008-0000-0100-00003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8" name="Picture 3816" hidden="1">
          <a:extLst>
            <a:ext uri="{FF2B5EF4-FFF2-40B4-BE49-F238E27FC236}">
              <a16:creationId xmlns:a16="http://schemas.microsoft.com/office/drawing/2014/main" id="{00000000-0008-0000-0100-00003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499" name="Picture 3453" hidden="1">
          <a:extLst>
            <a:ext uri="{FF2B5EF4-FFF2-40B4-BE49-F238E27FC236}">
              <a16:creationId xmlns:a16="http://schemas.microsoft.com/office/drawing/2014/main" id="{00000000-0008-0000-0100-00003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0" name="Picture 3458" hidden="1">
          <a:extLst>
            <a:ext uri="{FF2B5EF4-FFF2-40B4-BE49-F238E27FC236}">
              <a16:creationId xmlns:a16="http://schemas.microsoft.com/office/drawing/2014/main" id="{00000000-0008-0000-0100-00003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1" name="Picture 3811" hidden="1">
          <a:extLst>
            <a:ext uri="{FF2B5EF4-FFF2-40B4-BE49-F238E27FC236}">
              <a16:creationId xmlns:a16="http://schemas.microsoft.com/office/drawing/2014/main" id="{00000000-0008-0000-0100-00003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2" name="Picture 3812" hidden="1">
          <a:extLst>
            <a:ext uri="{FF2B5EF4-FFF2-40B4-BE49-F238E27FC236}">
              <a16:creationId xmlns:a16="http://schemas.microsoft.com/office/drawing/2014/main" id="{00000000-0008-0000-0100-00003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3" name="Picture 3813" hidden="1">
          <a:extLst>
            <a:ext uri="{FF2B5EF4-FFF2-40B4-BE49-F238E27FC236}">
              <a16:creationId xmlns:a16="http://schemas.microsoft.com/office/drawing/2014/main" id="{00000000-0008-0000-0100-00003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4" name="Picture 3453" hidden="1">
          <a:extLst>
            <a:ext uri="{FF2B5EF4-FFF2-40B4-BE49-F238E27FC236}">
              <a16:creationId xmlns:a16="http://schemas.microsoft.com/office/drawing/2014/main" id="{00000000-0008-0000-0100-00003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5" name="Picture 3458" hidden="1">
          <a:extLst>
            <a:ext uri="{FF2B5EF4-FFF2-40B4-BE49-F238E27FC236}">
              <a16:creationId xmlns:a16="http://schemas.microsoft.com/office/drawing/2014/main" id="{00000000-0008-0000-0100-00003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6" name="Picture 3811" hidden="1">
          <a:extLst>
            <a:ext uri="{FF2B5EF4-FFF2-40B4-BE49-F238E27FC236}">
              <a16:creationId xmlns:a16="http://schemas.microsoft.com/office/drawing/2014/main" id="{00000000-0008-0000-0100-00003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7" name="Picture 3812" hidden="1">
          <a:extLst>
            <a:ext uri="{FF2B5EF4-FFF2-40B4-BE49-F238E27FC236}">
              <a16:creationId xmlns:a16="http://schemas.microsoft.com/office/drawing/2014/main" id="{00000000-0008-0000-0100-00003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8" name="Picture 3813" hidden="1">
          <a:extLst>
            <a:ext uri="{FF2B5EF4-FFF2-40B4-BE49-F238E27FC236}">
              <a16:creationId xmlns:a16="http://schemas.microsoft.com/office/drawing/2014/main" id="{00000000-0008-0000-0100-00003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09" name="Picture 3453" hidden="1">
          <a:extLst>
            <a:ext uri="{FF2B5EF4-FFF2-40B4-BE49-F238E27FC236}">
              <a16:creationId xmlns:a16="http://schemas.microsoft.com/office/drawing/2014/main" id="{00000000-0008-0000-0100-00003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0" name="Picture 3458" hidden="1">
          <a:extLst>
            <a:ext uri="{FF2B5EF4-FFF2-40B4-BE49-F238E27FC236}">
              <a16:creationId xmlns:a16="http://schemas.microsoft.com/office/drawing/2014/main" id="{00000000-0008-0000-0100-00003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1" name="Picture 3811" hidden="1">
          <a:extLst>
            <a:ext uri="{FF2B5EF4-FFF2-40B4-BE49-F238E27FC236}">
              <a16:creationId xmlns:a16="http://schemas.microsoft.com/office/drawing/2014/main" id="{00000000-0008-0000-0100-00003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2" name="Picture 3812" hidden="1">
          <a:extLst>
            <a:ext uri="{FF2B5EF4-FFF2-40B4-BE49-F238E27FC236}">
              <a16:creationId xmlns:a16="http://schemas.microsoft.com/office/drawing/2014/main" id="{00000000-0008-0000-0100-00004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3" name="Picture 3813" hidden="1">
          <a:extLst>
            <a:ext uri="{FF2B5EF4-FFF2-40B4-BE49-F238E27FC236}">
              <a16:creationId xmlns:a16="http://schemas.microsoft.com/office/drawing/2014/main" id="{00000000-0008-0000-0100-00004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4" name="Picture 3453" hidden="1">
          <a:extLst>
            <a:ext uri="{FF2B5EF4-FFF2-40B4-BE49-F238E27FC236}">
              <a16:creationId xmlns:a16="http://schemas.microsoft.com/office/drawing/2014/main" id="{00000000-0008-0000-0100-00004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5" name="Picture 3458" hidden="1">
          <a:extLst>
            <a:ext uri="{FF2B5EF4-FFF2-40B4-BE49-F238E27FC236}">
              <a16:creationId xmlns:a16="http://schemas.microsoft.com/office/drawing/2014/main" id="{00000000-0008-0000-0100-00004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6" name="Picture 3811" hidden="1">
          <a:extLst>
            <a:ext uri="{FF2B5EF4-FFF2-40B4-BE49-F238E27FC236}">
              <a16:creationId xmlns:a16="http://schemas.microsoft.com/office/drawing/2014/main" id="{00000000-0008-0000-0100-00004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7" name="Picture 3812" hidden="1">
          <a:extLst>
            <a:ext uri="{FF2B5EF4-FFF2-40B4-BE49-F238E27FC236}">
              <a16:creationId xmlns:a16="http://schemas.microsoft.com/office/drawing/2014/main" id="{00000000-0008-0000-0100-00004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8" name="Picture 3813" hidden="1">
          <a:extLst>
            <a:ext uri="{FF2B5EF4-FFF2-40B4-BE49-F238E27FC236}">
              <a16:creationId xmlns:a16="http://schemas.microsoft.com/office/drawing/2014/main" id="{00000000-0008-0000-0100-00004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19" name="Picture 3453" hidden="1">
          <a:extLst>
            <a:ext uri="{FF2B5EF4-FFF2-40B4-BE49-F238E27FC236}">
              <a16:creationId xmlns:a16="http://schemas.microsoft.com/office/drawing/2014/main" id="{00000000-0008-0000-0100-00004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20" name="Picture 3458" hidden="1">
          <a:extLst>
            <a:ext uri="{FF2B5EF4-FFF2-40B4-BE49-F238E27FC236}">
              <a16:creationId xmlns:a16="http://schemas.microsoft.com/office/drawing/2014/main" id="{00000000-0008-0000-0100-00004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21" name="Picture 3811" hidden="1">
          <a:extLst>
            <a:ext uri="{FF2B5EF4-FFF2-40B4-BE49-F238E27FC236}">
              <a16:creationId xmlns:a16="http://schemas.microsoft.com/office/drawing/2014/main" id="{00000000-0008-0000-0100-00004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22" name="Picture 3393" hidden="1">
          <a:extLst>
            <a:ext uri="{FF2B5EF4-FFF2-40B4-BE49-F238E27FC236}">
              <a16:creationId xmlns:a16="http://schemas.microsoft.com/office/drawing/2014/main" id="{00000000-0008-0000-0100-00004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23" name="Picture 3795" hidden="1">
          <a:extLst>
            <a:ext uri="{FF2B5EF4-FFF2-40B4-BE49-F238E27FC236}">
              <a16:creationId xmlns:a16="http://schemas.microsoft.com/office/drawing/2014/main" id="{00000000-0008-0000-0100-00004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24" name="Picture 3423" hidden="1">
          <a:extLst>
            <a:ext uri="{FF2B5EF4-FFF2-40B4-BE49-F238E27FC236}">
              <a16:creationId xmlns:a16="http://schemas.microsoft.com/office/drawing/2014/main" id="{00000000-0008-0000-0100-00004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25" name="Picture 3428" hidden="1">
          <a:extLst>
            <a:ext uri="{FF2B5EF4-FFF2-40B4-BE49-F238E27FC236}">
              <a16:creationId xmlns:a16="http://schemas.microsoft.com/office/drawing/2014/main" id="{00000000-0008-0000-0100-00004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26" name="Picture 3802" hidden="1">
          <a:extLst>
            <a:ext uri="{FF2B5EF4-FFF2-40B4-BE49-F238E27FC236}">
              <a16:creationId xmlns:a16="http://schemas.microsoft.com/office/drawing/2014/main" id="{00000000-0008-0000-0100-00004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27" name="Picture 3803" hidden="1">
          <a:extLst>
            <a:ext uri="{FF2B5EF4-FFF2-40B4-BE49-F238E27FC236}">
              <a16:creationId xmlns:a16="http://schemas.microsoft.com/office/drawing/2014/main" id="{00000000-0008-0000-0100-00004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28" name="Picture 3804" hidden="1">
          <a:extLst>
            <a:ext uri="{FF2B5EF4-FFF2-40B4-BE49-F238E27FC236}">
              <a16:creationId xmlns:a16="http://schemas.microsoft.com/office/drawing/2014/main" id="{00000000-0008-0000-0100-00005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29" name="Picture 3463" hidden="1">
          <a:extLst>
            <a:ext uri="{FF2B5EF4-FFF2-40B4-BE49-F238E27FC236}">
              <a16:creationId xmlns:a16="http://schemas.microsoft.com/office/drawing/2014/main" id="{00000000-0008-0000-0100-00005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0" name="Picture 3468" hidden="1">
          <a:extLst>
            <a:ext uri="{FF2B5EF4-FFF2-40B4-BE49-F238E27FC236}">
              <a16:creationId xmlns:a16="http://schemas.microsoft.com/office/drawing/2014/main" id="{00000000-0008-0000-0100-00005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1" name="Picture 3814" hidden="1">
          <a:extLst>
            <a:ext uri="{FF2B5EF4-FFF2-40B4-BE49-F238E27FC236}">
              <a16:creationId xmlns:a16="http://schemas.microsoft.com/office/drawing/2014/main" id="{00000000-0008-0000-0100-00005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2" name="Picture 3815" hidden="1">
          <a:extLst>
            <a:ext uri="{FF2B5EF4-FFF2-40B4-BE49-F238E27FC236}">
              <a16:creationId xmlns:a16="http://schemas.microsoft.com/office/drawing/2014/main" id="{00000000-0008-0000-0100-00005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3" name="Picture 3816" hidden="1">
          <a:extLst>
            <a:ext uri="{FF2B5EF4-FFF2-40B4-BE49-F238E27FC236}">
              <a16:creationId xmlns:a16="http://schemas.microsoft.com/office/drawing/2014/main" id="{00000000-0008-0000-0100-00005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4" name="Picture 3453" hidden="1">
          <a:extLst>
            <a:ext uri="{FF2B5EF4-FFF2-40B4-BE49-F238E27FC236}">
              <a16:creationId xmlns:a16="http://schemas.microsoft.com/office/drawing/2014/main" id="{00000000-0008-0000-0100-00005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5" name="Picture 3458" hidden="1">
          <a:extLst>
            <a:ext uri="{FF2B5EF4-FFF2-40B4-BE49-F238E27FC236}">
              <a16:creationId xmlns:a16="http://schemas.microsoft.com/office/drawing/2014/main" id="{00000000-0008-0000-0100-00005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6" name="Picture 3811" hidden="1">
          <a:extLst>
            <a:ext uri="{FF2B5EF4-FFF2-40B4-BE49-F238E27FC236}">
              <a16:creationId xmlns:a16="http://schemas.microsoft.com/office/drawing/2014/main" id="{00000000-0008-0000-0100-00005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7" name="Picture 3812" hidden="1">
          <a:extLst>
            <a:ext uri="{FF2B5EF4-FFF2-40B4-BE49-F238E27FC236}">
              <a16:creationId xmlns:a16="http://schemas.microsoft.com/office/drawing/2014/main" id="{00000000-0008-0000-0100-00005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8" name="Picture 3813" hidden="1">
          <a:extLst>
            <a:ext uri="{FF2B5EF4-FFF2-40B4-BE49-F238E27FC236}">
              <a16:creationId xmlns:a16="http://schemas.microsoft.com/office/drawing/2014/main" id="{00000000-0008-0000-0100-00005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39" name="Picture 3453" hidden="1">
          <a:extLst>
            <a:ext uri="{FF2B5EF4-FFF2-40B4-BE49-F238E27FC236}">
              <a16:creationId xmlns:a16="http://schemas.microsoft.com/office/drawing/2014/main" id="{00000000-0008-0000-0100-00005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0" name="Picture 3458" hidden="1">
          <a:extLst>
            <a:ext uri="{FF2B5EF4-FFF2-40B4-BE49-F238E27FC236}">
              <a16:creationId xmlns:a16="http://schemas.microsoft.com/office/drawing/2014/main" id="{00000000-0008-0000-0100-00005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1" name="Picture 3811" hidden="1">
          <a:extLst>
            <a:ext uri="{FF2B5EF4-FFF2-40B4-BE49-F238E27FC236}">
              <a16:creationId xmlns:a16="http://schemas.microsoft.com/office/drawing/2014/main" id="{00000000-0008-0000-0100-00005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2" name="Picture 3812" hidden="1">
          <a:extLst>
            <a:ext uri="{FF2B5EF4-FFF2-40B4-BE49-F238E27FC236}">
              <a16:creationId xmlns:a16="http://schemas.microsoft.com/office/drawing/2014/main" id="{00000000-0008-0000-0100-00005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3" name="Picture 3813" hidden="1">
          <a:extLst>
            <a:ext uri="{FF2B5EF4-FFF2-40B4-BE49-F238E27FC236}">
              <a16:creationId xmlns:a16="http://schemas.microsoft.com/office/drawing/2014/main" id="{00000000-0008-0000-0100-00005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4" name="Picture 3453" hidden="1">
          <a:extLst>
            <a:ext uri="{FF2B5EF4-FFF2-40B4-BE49-F238E27FC236}">
              <a16:creationId xmlns:a16="http://schemas.microsoft.com/office/drawing/2014/main" id="{00000000-0008-0000-0100-00006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5" name="Picture 3458" hidden="1">
          <a:extLst>
            <a:ext uri="{FF2B5EF4-FFF2-40B4-BE49-F238E27FC236}">
              <a16:creationId xmlns:a16="http://schemas.microsoft.com/office/drawing/2014/main" id="{00000000-0008-0000-0100-00006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6" name="Picture 3811" hidden="1">
          <a:extLst>
            <a:ext uri="{FF2B5EF4-FFF2-40B4-BE49-F238E27FC236}">
              <a16:creationId xmlns:a16="http://schemas.microsoft.com/office/drawing/2014/main" id="{00000000-0008-0000-0100-00006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7" name="Picture 3812" hidden="1">
          <a:extLst>
            <a:ext uri="{FF2B5EF4-FFF2-40B4-BE49-F238E27FC236}">
              <a16:creationId xmlns:a16="http://schemas.microsoft.com/office/drawing/2014/main" id="{00000000-0008-0000-0100-00006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8" name="Picture 3813" hidden="1">
          <a:extLst>
            <a:ext uri="{FF2B5EF4-FFF2-40B4-BE49-F238E27FC236}">
              <a16:creationId xmlns:a16="http://schemas.microsoft.com/office/drawing/2014/main" id="{00000000-0008-0000-0100-00006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49" name="Picture 3453" hidden="1">
          <a:extLst>
            <a:ext uri="{FF2B5EF4-FFF2-40B4-BE49-F238E27FC236}">
              <a16:creationId xmlns:a16="http://schemas.microsoft.com/office/drawing/2014/main" id="{00000000-0008-0000-0100-00006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0" name="Picture 3458" hidden="1">
          <a:extLst>
            <a:ext uri="{FF2B5EF4-FFF2-40B4-BE49-F238E27FC236}">
              <a16:creationId xmlns:a16="http://schemas.microsoft.com/office/drawing/2014/main" id="{00000000-0008-0000-0100-00006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1" name="Picture 3811" hidden="1">
          <a:extLst>
            <a:ext uri="{FF2B5EF4-FFF2-40B4-BE49-F238E27FC236}">
              <a16:creationId xmlns:a16="http://schemas.microsoft.com/office/drawing/2014/main" id="{00000000-0008-0000-0100-00006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2" name="Picture 3812" hidden="1">
          <a:extLst>
            <a:ext uri="{FF2B5EF4-FFF2-40B4-BE49-F238E27FC236}">
              <a16:creationId xmlns:a16="http://schemas.microsoft.com/office/drawing/2014/main" id="{00000000-0008-0000-0100-00006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3" name="Picture 3813" hidden="1">
          <a:extLst>
            <a:ext uri="{FF2B5EF4-FFF2-40B4-BE49-F238E27FC236}">
              <a16:creationId xmlns:a16="http://schemas.microsoft.com/office/drawing/2014/main" id="{00000000-0008-0000-0100-00006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4" name="Picture 3453" hidden="1">
          <a:extLst>
            <a:ext uri="{FF2B5EF4-FFF2-40B4-BE49-F238E27FC236}">
              <a16:creationId xmlns:a16="http://schemas.microsoft.com/office/drawing/2014/main" id="{00000000-0008-0000-0100-00006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5" name="Picture 3458" hidden="1">
          <a:extLst>
            <a:ext uri="{FF2B5EF4-FFF2-40B4-BE49-F238E27FC236}">
              <a16:creationId xmlns:a16="http://schemas.microsoft.com/office/drawing/2014/main" id="{00000000-0008-0000-0100-00006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6" name="Picture 3811" hidden="1">
          <a:extLst>
            <a:ext uri="{FF2B5EF4-FFF2-40B4-BE49-F238E27FC236}">
              <a16:creationId xmlns:a16="http://schemas.microsoft.com/office/drawing/2014/main" id="{00000000-0008-0000-0100-00006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7" name="Picture 3812" hidden="1">
          <a:extLst>
            <a:ext uri="{FF2B5EF4-FFF2-40B4-BE49-F238E27FC236}">
              <a16:creationId xmlns:a16="http://schemas.microsoft.com/office/drawing/2014/main" id="{00000000-0008-0000-0100-00006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8" name="Picture 3813" hidden="1">
          <a:extLst>
            <a:ext uri="{FF2B5EF4-FFF2-40B4-BE49-F238E27FC236}">
              <a16:creationId xmlns:a16="http://schemas.microsoft.com/office/drawing/2014/main" id="{00000000-0008-0000-0100-00006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59" name="Picture 3383" hidden="1">
          <a:extLst>
            <a:ext uri="{FF2B5EF4-FFF2-40B4-BE49-F238E27FC236}">
              <a16:creationId xmlns:a16="http://schemas.microsoft.com/office/drawing/2014/main" id="{00000000-0008-0000-0100-00006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60" name="Picture 3388" hidden="1">
          <a:extLst>
            <a:ext uri="{FF2B5EF4-FFF2-40B4-BE49-F238E27FC236}">
              <a16:creationId xmlns:a16="http://schemas.microsoft.com/office/drawing/2014/main" id="{00000000-0008-0000-0100-00007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61" name="Picture 3790" hidden="1">
          <a:extLst>
            <a:ext uri="{FF2B5EF4-FFF2-40B4-BE49-F238E27FC236}">
              <a16:creationId xmlns:a16="http://schemas.microsoft.com/office/drawing/2014/main" id="{00000000-0008-0000-0100-00007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62" name="Picture 3791" hidden="1">
          <a:extLst>
            <a:ext uri="{FF2B5EF4-FFF2-40B4-BE49-F238E27FC236}">
              <a16:creationId xmlns:a16="http://schemas.microsoft.com/office/drawing/2014/main" id="{00000000-0008-0000-0100-00007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63" name="Picture 3393" hidden="1">
          <a:extLst>
            <a:ext uri="{FF2B5EF4-FFF2-40B4-BE49-F238E27FC236}">
              <a16:creationId xmlns:a16="http://schemas.microsoft.com/office/drawing/2014/main" id="{00000000-0008-0000-0100-00007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64" name="Picture 3398" hidden="1">
          <a:extLst>
            <a:ext uri="{FF2B5EF4-FFF2-40B4-BE49-F238E27FC236}">
              <a16:creationId xmlns:a16="http://schemas.microsoft.com/office/drawing/2014/main" id="{00000000-0008-0000-0100-00007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65" name="Picture 3793" hidden="1">
          <a:extLst>
            <a:ext uri="{FF2B5EF4-FFF2-40B4-BE49-F238E27FC236}">
              <a16:creationId xmlns:a16="http://schemas.microsoft.com/office/drawing/2014/main" id="{00000000-0008-0000-0100-00007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66" name="Picture 3794" hidden="1">
          <a:extLst>
            <a:ext uri="{FF2B5EF4-FFF2-40B4-BE49-F238E27FC236}">
              <a16:creationId xmlns:a16="http://schemas.microsoft.com/office/drawing/2014/main" id="{00000000-0008-0000-0100-00007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67" name="Picture 3795" hidden="1">
          <a:extLst>
            <a:ext uri="{FF2B5EF4-FFF2-40B4-BE49-F238E27FC236}">
              <a16:creationId xmlns:a16="http://schemas.microsoft.com/office/drawing/2014/main" id="{00000000-0008-0000-0100-00007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68" name="Picture 3423" hidden="1">
          <a:extLst>
            <a:ext uri="{FF2B5EF4-FFF2-40B4-BE49-F238E27FC236}">
              <a16:creationId xmlns:a16="http://schemas.microsoft.com/office/drawing/2014/main" id="{00000000-0008-0000-0100-00007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69" name="Picture 3428" hidden="1">
          <a:extLst>
            <a:ext uri="{FF2B5EF4-FFF2-40B4-BE49-F238E27FC236}">
              <a16:creationId xmlns:a16="http://schemas.microsoft.com/office/drawing/2014/main" id="{00000000-0008-0000-0100-00007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0" name="Picture 3802" hidden="1">
          <a:extLst>
            <a:ext uri="{FF2B5EF4-FFF2-40B4-BE49-F238E27FC236}">
              <a16:creationId xmlns:a16="http://schemas.microsoft.com/office/drawing/2014/main" id="{00000000-0008-0000-0100-00007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1" name="Picture 3803" hidden="1">
          <a:extLst>
            <a:ext uri="{FF2B5EF4-FFF2-40B4-BE49-F238E27FC236}">
              <a16:creationId xmlns:a16="http://schemas.microsoft.com/office/drawing/2014/main" id="{00000000-0008-0000-0100-00007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2" name="Picture 3804" hidden="1">
          <a:extLst>
            <a:ext uri="{FF2B5EF4-FFF2-40B4-BE49-F238E27FC236}">
              <a16:creationId xmlns:a16="http://schemas.microsoft.com/office/drawing/2014/main" id="{00000000-0008-0000-0100-00007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3" name="Picture 3463" hidden="1">
          <a:extLst>
            <a:ext uri="{FF2B5EF4-FFF2-40B4-BE49-F238E27FC236}">
              <a16:creationId xmlns:a16="http://schemas.microsoft.com/office/drawing/2014/main" id="{00000000-0008-0000-0100-00007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4" name="Picture 3468" hidden="1">
          <a:extLst>
            <a:ext uri="{FF2B5EF4-FFF2-40B4-BE49-F238E27FC236}">
              <a16:creationId xmlns:a16="http://schemas.microsoft.com/office/drawing/2014/main" id="{00000000-0008-0000-0100-00007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5" name="Picture 3814" hidden="1">
          <a:extLst>
            <a:ext uri="{FF2B5EF4-FFF2-40B4-BE49-F238E27FC236}">
              <a16:creationId xmlns:a16="http://schemas.microsoft.com/office/drawing/2014/main" id="{00000000-0008-0000-0100-00007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6" name="Picture 3815" hidden="1">
          <a:extLst>
            <a:ext uri="{FF2B5EF4-FFF2-40B4-BE49-F238E27FC236}">
              <a16:creationId xmlns:a16="http://schemas.microsoft.com/office/drawing/2014/main" id="{00000000-0008-0000-0100-00008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7" name="Picture 3816" hidden="1">
          <a:extLst>
            <a:ext uri="{FF2B5EF4-FFF2-40B4-BE49-F238E27FC236}">
              <a16:creationId xmlns:a16="http://schemas.microsoft.com/office/drawing/2014/main" id="{00000000-0008-0000-0100-00008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8" name="Picture 3453" hidden="1">
          <a:extLst>
            <a:ext uri="{FF2B5EF4-FFF2-40B4-BE49-F238E27FC236}">
              <a16:creationId xmlns:a16="http://schemas.microsoft.com/office/drawing/2014/main" id="{00000000-0008-0000-0100-00008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79" name="Picture 3458" hidden="1">
          <a:extLst>
            <a:ext uri="{FF2B5EF4-FFF2-40B4-BE49-F238E27FC236}">
              <a16:creationId xmlns:a16="http://schemas.microsoft.com/office/drawing/2014/main" id="{00000000-0008-0000-0100-00008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0" name="Picture 3811" hidden="1">
          <a:extLst>
            <a:ext uri="{FF2B5EF4-FFF2-40B4-BE49-F238E27FC236}">
              <a16:creationId xmlns:a16="http://schemas.microsoft.com/office/drawing/2014/main" id="{00000000-0008-0000-0100-00008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1" name="Picture 3812" hidden="1">
          <a:extLst>
            <a:ext uri="{FF2B5EF4-FFF2-40B4-BE49-F238E27FC236}">
              <a16:creationId xmlns:a16="http://schemas.microsoft.com/office/drawing/2014/main" id="{00000000-0008-0000-0100-00008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2" name="Picture 3813" hidden="1">
          <a:extLst>
            <a:ext uri="{FF2B5EF4-FFF2-40B4-BE49-F238E27FC236}">
              <a16:creationId xmlns:a16="http://schemas.microsoft.com/office/drawing/2014/main" id="{00000000-0008-0000-0100-00008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3" name="Picture 3453" hidden="1">
          <a:extLst>
            <a:ext uri="{FF2B5EF4-FFF2-40B4-BE49-F238E27FC236}">
              <a16:creationId xmlns:a16="http://schemas.microsoft.com/office/drawing/2014/main" id="{00000000-0008-0000-0100-00008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4" name="Picture 3458" hidden="1">
          <a:extLst>
            <a:ext uri="{FF2B5EF4-FFF2-40B4-BE49-F238E27FC236}">
              <a16:creationId xmlns:a16="http://schemas.microsoft.com/office/drawing/2014/main" id="{00000000-0008-0000-0100-00008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5" name="Picture 3811" hidden="1">
          <a:extLst>
            <a:ext uri="{FF2B5EF4-FFF2-40B4-BE49-F238E27FC236}">
              <a16:creationId xmlns:a16="http://schemas.microsoft.com/office/drawing/2014/main" id="{00000000-0008-0000-0100-00008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6" name="Picture 3812" hidden="1">
          <a:extLst>
            <a:ext uri="{FF2B5EF4-FFF2-40B4-BE49-F238E27FC236}">
              <a16:creationId xmlns:a16="http://schemas.microsoft.com/office/drawing/2014/main" id="{00000000-0008-0000-0100-00008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7" name="Picture 3813" hidden="1">
          <a:extLst>
            <a:ext uri="{FF2B5EF4-FFF2-40B4-BE49-F238E27FC236}">
              <a16:creationId xmlns:a16="http://schemas.microsoft.com/office/drawing/2014/main" id="{00000000-0008-0000-0100-00008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8" name="Picture 3811" hidden="1">
          <a:extLst>
            <a:ext uri="{FF2B5EF4-FFF2-40B4-BE49-F238E27FC236}">
              <a16:creationId xmlns:a16="http://schemas.microsoft.com/office/drawing/2014/main" id="{00000000-0008-0000-0100-00008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89" name="Picture 3812" hidden="1">
          <a:extLst>
            <a:ext uri="{FF2B5EF4-FFF2-40B4-BE49-F238E27FC236}">
              <a16:creationId xmlns:a16="http://schemas.microsoft.com/office/drawing/2014/main" id="{00000000-0008-0000-0100-00008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0" name="Picture 3813" hidden="1">
          <a:extLst>
            <a:ext uri="{FF2B5EF4-FFF2-40B4-BE49-F238E27FC236}">
              <a16:creationId xmlns:a16="http://schemas.microsoft.com/office/drawing/2014/main" id="{00000000-0008-0000-0100-00008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1" name="Picture 3453" hidden="1">
          <a:extLst>
            <a:ext uri="{FF2B5EF4-FFF2-40B4-BE49-F238E27FC236}">
              <a16:creationId xmlns:a16="http://schemas.microsoft.com/office/drawing/2014/main" id="{00000000-0008-0000-0100-00008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2" name="Picture 3458" hidden="1">
          <a:extLst>
            <a:ext uri="{FF2B5EF4-FFF2-40B4-BE49-F238E27FC236}">
              <a16:creationId xmlns:a16="http://schemas.microsoft.com/office/drawing/2014/main" id="{00000000-0008-0000-0100-00009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3" name="Picture 3811" hidden="1">
          <a:extLst>
            <a:ext uri="{FF2B5EF4-FFF2-40B4-BE49-F238E27FC236}">
              <a16:creationId xmlns:a16="http://schemas.microsoft.com/office/drawing/2014/main" id="{00000000-0008-0000-0100-00009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4" name="Picture 3812" hidden="1">
          <a:extLst>
            <a:ext uri="{FF2B5EF4-FFF2-40B4-BE49-F238E27FC236}">
              <a16:creationId xmlns:a16="http://schemas.microsoft.com/office/drawing/2014/main" id="{00000000-0008-0000-0100-00009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5" name="Picture 3813" hidden="1">
          <a:extLst>
            <a:ext uri="{FF2B5EF4-FFF2-40B4-BE49-F238E27FC236}">
              <a16:creationId xmlns:a16="http://schemas.microsoft.com/office/drawing/2014/main" id="{00000000-0008-0000-0100-00009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6" name="Picture 3453" hidden="1">
          <a:extLst>
            <a:ext uri="{FF2B5EF4-FFF2-40B4-BE49-F238E27FC236}">
              <a16:creationId xmlns:a16="http://schemas.microsoft.com/office/drawing/2014/main" id="{00000000-0008-0000-0100-00009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7" name="Picture 3458" hidden="1">
          <a:extLst>
            <a:ext uri="{FF2B5EF4-FFF2-40B4-BE49-F238E27FC236}">
              <a16:creationId xmlns:a16="http://schemas.microsoft.com/office/drawing/2014/main" id="{00000000-0008-0000-0100-00009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598" name="Picture 3811" hidden="1">
          <a:extLst>
            <a:ext uri="{FF2B5EF4-FFF2-40B4-BE49-F238E27FC236}">
              <a16:creationId xmlns:a16="http://schemas.microsoft.com/office/drawing/2014/main" id="{00000000-0008-0000-0100-00009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599" name="Picture 3803" hidden="1">
          <a:extLst>
            <a:ext uri="{FF2B5EF4-FFF2-40B4-BE49-F238E27FC236}">
              <a16:creationId xmlns:a16="http://schemas.microsoft.com/office/drawing/2014/main" id="{00000000-0008-0000-0100-00009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5600" name="Picture 3802" hidden="1">
          <a:extLst>
            <a:ext uri="{FF2B5EF4-FFF2-40B4-BE49-F238E27FC236}">
              <a16:creationId xmlns:a16="http://schemas.microsoft.com/office/drawing/2014/main" id="{00000000-0008-0000-0100-000098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5601" name="Picture 3804" hidden="1">
          <a:extLst>
            <a:ext uri="{FF2B5EF4-FFF2-40B4-BE49-F238E27FC236}">
              <a16:creationId xmlns:a16="http://schemas.microsoft.com/office/drawing/2014/main" id="{00000000-0008-0000-0100-000099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602" name="Picture 3812" hidden="1">
          <a:extLst>
            <a:ext uri="{FF2B5EF4-FFF2-40B4-BE49-F238E27FC236}">
              <a16:creationId xmlns:a16="http://schemas.microsoft.com/office/drawing/2014/main" id="{00000000-0008-0000-0100-00009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03" name="Picture 3813" hidden="1">
          <a:extLst>
            <a:ext uri="{FF2B5EF4-FFF2-40B4-BE49-F238E27FC236}">
              <a16:creationId xmlns:a16="http://schemas.microsoft.com/office/drawing/2014/main" id="{00000000-0008-0000-0100-00009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04" name="Picture 3811" hidden="1">
          <a:extLst>
            <a:ext uri="{FF2B5EF4-FFF2-40B4-BE49-F238E27FC236}">
              <a16:creationId xmlns:a16="http://schemas.microsoft.com/office/drawing/2014/main" id="{00000000-0008-0000-0100-00009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5605" name="Picture 3816" hidden="1">
          <a:extLst>
            <a:ext uri="{FF2B5EF4-FFF2-40B4-BE49-F238E27FC236}">
              <a16:creationId xmlns:a16="http://schemas.microsoft.com/office/drawing/2014/main" id="{00000000-0008-0000-0100-00009D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06" name="Picture 3458" hidden="1">
          <a:extLst>
            <a:ext uri="{FF2B5EF4-FFF2-40B4-BE49-F238E27FC236}">
              <a16:creationId xmlns:a16="http://schemas.microsoft.com/office/drawing/2014/main" id="{00000000-0008-0000-0100-00009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07" name="Picture 3812" hidden="1">
          <a:extLst>
            <a:ext uri="{FF2B5EF4-FFF2-40B4-BE49-F238E27FC236}">
              <a16:creationId xmlns:a16="http://schemas.microsoft.com/office/drawing/2014/main" id="{00000000-0008-0000-0100-00009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608" name="Picture 3802" hidden="1">
          <a:extLst>
            <a:ext uri="{FF2B5EF4-FFF2-40B4-BE49-F238E27FC236}">
              <a16:creationId xmlns:a16="http://schemas.microsoft.com/office/drawing/2014/main" id="{00000000-0008-0000-0100-0000A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09" name="Picture 3458" hidden="1">
          <a:extLst>
            <a:ext uri="{FF2B5EF4-FFF2-40B4-BE49-F238E27FC236}">
              <a16:creationId xmlns:a16="http://schemas.microsoft.com/office/drawing/2014/main" id="{00000000-0008-0000-0100-0000A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10" name="Picture 3453" hidden="1">
          <a:extLst>
            <a:ext uri="{FF2B5EF4-FFF2-40B4-BE49-F238E27FC236}">
              <a16:creationId xmlns:a16="http://schemas.microsoft.com/office/drawing/2014/main" id="{00000000-0008-0000-0100-0000A2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114300</xdr:rowOff>
    </xdr:to>
    <xdr:sp macro="" textlink="">
      <xdr:nvSpPr>
        <xdr:cNvPr id="5611" name="Picture 3463" hidden="1">
          <a:extLst>
            <a:ext uri="{FF2B5EF4-FFF2-40B4-BE49-F238E27FC236}">
              <a16:creationId xmlns:a16="http://schemas.microsoft.com/office/drawing/2014/main" id="{00000000-0008-0000-0100-0000A3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114300</xdr:rowOff>
    </xdr:to>
    <xdr:sp macro="" textlink="">
      <xdr:nvSpPr>
        <xdr:cNvPr id="5612" name="Picture 3812" hidden="1">
          <a:extLst>
            <a:ext uri="{FF2B5EF4-FFF2-40B4-BE49-F238E27FC236}">
              <a16:creationId xmlns:a16="http://schemas.microsoft.com/office/drawing/2014/main" id="{00000000-0008-0000-0100-0000A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13" name="Picture 3813" hidden="1">
          <a:extLst>
            <a:ext uri="{FF2B5EF4-FFF2-40B4-BE49-F238E27FC236}">
              <a16:creationId xmlns:a16="http://schemas.microsoft.com/office/drawing/2014/main" id="{00000000-0008-0000-0100-0000A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14" name="Picture 3811" hidden="1">
          <a:extLst>
            <a:ext uri="{FF2B5EF4-FFF2-40B4-BE49-F238E27FC236}">
              <a16:creationId xmlns:a16="http://schemas.microsoft.com/office/drawing/2014/main" id="{00000000-0008-0000-0100-0000A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15" name="Picture 3802" hidden="1">
          <a:extLst>
            <a:ext uri="{FF2B5EF4-FFF2-40B4-BE49-F238E27FC236}">
              <a16:creationId xmlns:a16="http://schemas.microsoft.com/office/drawing/2014/main" id="{00000000-0008-0000-0100-0000A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16" name="Picture 3398" hidden="1">
          <a:extLst>
            <a:ext uri="{FF2B5EF4-FFF2-40B4-BE49-F238E27FC236}">
              <a16:creationId xmlns:a16="http://schemas.microsoft.com/office/drawing/2014/main" id="{00000000-0008-0000-0100-0000A8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17" name="Picture 3812" hidden="1">
          <a:extLst>
            <a:ext uri="{FF2B5EF4-FFF2-40B4-BE49-F238E27FC236}">
              <a16:creationId xmlns:a16="http://schemas.microsoft.com/office/drawing/2014/main" id="{00000000-0008-0000-0100-0000A9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18" name="Picture 3383" hidden="1">
          <a:extLst>
            <a:ext uri="{FF2B5EF4-FFF2-40B4-BE49-F238E27FC236}">
              <a16:creationId xmlns:a16="http://schemas.microsoft.com/office/drawing/2014/main" id="{00000000-0008-0000-0100-0000AA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19" name="Picture 3791" hidden="1">
          <a:extLst>
            <a:ext uri="{FF2B5EF4-FFF2-40B4-BE49-F238E27FC236}">
              <a16:creationId xmlns:a16="http://schemas.microsoft.com/office/drawing/2014/main" id="{00000000-0008-0000-0100-0000A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20" name="Picture 3453" hidden="1">
          <a:extLst>
            <a:ext uri="{FF2B5EF4-FFF2-40B4-BE49-F238E27FC236}">
              <a16:creationId xmlns:a16="http://schemas.microsoft.com/office/drawing/2014/main" id="{00000000-0008-0000-0100-0000A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21" name="Picture 3802" hidden="1">
          <a:extLst>
            <a:ext uri="{FF2B5EF4-FFF2-40B4-BE49-F238E27FC236}">
              <a16:creationId xmlns:a16="http://schemas.microsoft.com/office/drawing/2014/main" id="{00000000-0008-0000-0100-0000A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22" name="Picture 3463" hidden="1">
          <a:extLst>
            <a:ext uri="{FF2B5EF4-FFF2-40B4-BE49-F238E27FC236}">
              <a16:creationId xmlns:a16="http://schemas.microsoft.com/office/drawing/2014/main" id="{00000000-0008-0000-0100-0000AE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23" name="Picture 3453" hidden="1">
          <a:extLst>
            <a:ext uri="{FF2B5EF4-FFF2-40B4-BE49-F238E27FC236}">
              <a16:creationId xmlns:a16="http://schemas.microsoft.com/office/drawing/2014/main" id="{00000000-0008-0000-0100-0000AF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24" name="Picture 3811" hidden="1">
          <a:extLst>
            <a:ext uri="{FF2B5EF4-FFF2-40B4-BE49-F238E27FC236}">
              <a16:creationId xmlns:a16="http://schemas.microsoft.com/office/drawing/2014/main" id="{00000000-0008-0000-0100-0000B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25" name="Picture 3802" hidden="1">
          <a:extLst>
            <a:ext uri="{FF2B5EF4-FFF2-40B4-BE49-F238E27FC236}">
              <a16:creationId xmlns:a16="http://schemas.microsoft.com/office/drawing/2014/main" id="{00000000-0008-0000-0100-0000B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26" name="Picture 3794" hidden="1">
          <a:extLst>
            <a:ext uri="{FF2B5EF4-FFF2-40B4-BE49-F238E27FC236}">
              <a16:creationId xmlns:a16="http://schemas.microsoft.com/office/drawing/2014/main" id="{00000000-0008-0000-0100-0000B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27" name="Picture 3458" hidden="1">
          <a:extLst>
            <a:ext uri="{FF2B5EF4-FFF2-40B4-BE49-F238E27FC236}">
              <a16:creationId xmlns:a16="http://schemas.microsoft.com/office/drawing/2014/main" id="{00000000-0008-0000-0100-0000B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28" name="Picture 3811" hidden="1">
          <a:extLst>
            <a:ext uri="{FF2B5EF4-FFF2-40B4-BE49-F238E27FC236}">
              <a16:creationId xmlns:a16="http://schemas.microsoft.com/office/drawing/2014/main" id="{00000000-0008-0000-0100-0000B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29" name="Picture 3795" hidden="1">
          <a:extLst>
            <a:ext uri="{FF2B5EF4-FFF2-40B4-BE49-F238E27FC236}">
              <a16:creationId xmlns:a16="http://schemas.microsoft.com/office/drawing/2014/main" id="{00000000-0008-0000-0100-0000B5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30" name="Picture 3393" hidden="1">
          <a:extLst>
            <a:ext uri="{FF2B5EF4-FFF2-40B4-BE49-F238E27FC236}">
              <a16:creationId xmlns:a16="http://schemas.microsoft.com/office/drawing/2014/main" id="{00000000-0008-0000-0100-0000B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31" name="Picture 3453" hidden="1">
          <a:extLst>
            <a:ext uri="{FF2B5EF4-FFF2-40B4-BE49-F238E27FC236}">
              <a16:creationId xmlns:a16="http://schemas.microsoft.com/office/drawing/2014/main" id="{00000000-0008-0000-0100-0000B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32" name="Picture 3804" hidden="1">
          <a:extLst>
            <a:ext uri="{FF2B5EF4-FFF2-40B4-BE49-F238E27FC236}">
              <a16:creationId xmlns:a16="http://schemas.microsoft.com/office/drawing/2014/main" id="{00000000-0008-0000-0100-0000B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33" name="Picture 3468" hidden="1">
          <a:extLst>
            <a:ext uri="{FF2B5EF4-FFF2-40B4-BE49-F238E27FC236}">
              <a16:creationId xmlns:a16="http://schemas.microsoft.com/office/drawing/2014/main" id="{00000000-0008-0000-0100-0000B9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34" name="Picture 3816" hidden="1">
          <a:extLst>
            <a:ext uri="{FF2B5EF4-FFF2-40B4-BE49-F238E27FC236}">
              <a16:creationId xmlns:a16="http://schemas.microsoft.com/office/drawing/2014/main" id="{00000000-0008-0000-0100-0000BA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35" name="Picture 3463" hidden="1">
          <a:extLst>
            <a:ext uri="{FF2B5EF4-FFF2-40B4-BE49-F238E27FC236}">
              <a16:creationId xmlns:a16="http://schemas.microsoft.com/office/drawing/2014/main" id="{00000000-0008-0000-0100-0000BB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36" name="Picture 3423" hidden="1">
          <a:extLst>
            <a:ext uri="{FF2B5EF4-FFF2-40B4-BE49-F238E27FC236}">
              <a16:creationId xmlns:a16="http://schemas.microsoft.com/office/drawing/2014/main" id="{00000000-0008-0000-0100-0000B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5637" name="Picture 3453" hidden="1">
          <a:extLst>
            <a:ext uri="{FF2B5EF4-FFF2-40B4-BE49-F238E27FC236}">
              <a16:creationId xmlns:a16="http://schemas.microsoft.com/office/drawing/2014/main" id="{00000000-0008-0000-0100-0000BD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5638" name="Picture 3458" hidden="1">
          <a:extLst>
            <a:ext uri="{FF2B5EF4-FFF2-40B4-BE49-F238E27FC236}">
              <a16:creationId xmlns:a16="http://schemas.microsoft.com/office/drawing/2014/main" id="{00000000-0008-0000-0100-0000BE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5639" name="Picture 3811" hidden="1">
          <a:extLst>
            <a:ext uri="{FF2B5EF4-FFF2-40B4-BE49-F238E27FC236}">
              <a16:creationId xmlns:a16="http://schemas.microsoft.com/office/drawing/2014/main" id="{00000000-0008-0000-0100-0000BF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5640" name="Picture 3423" hidden="1">
          <a:extLst>
            <a:ext uri="{FF2B5EF4-FFF2-40B4-BE49-F238E27FC236}">
              <a16:creationId xmlns:a16="http://schemas.microsoft.com/office/drawing/2014/main" id="{00000000-0008-0000-0100-0000C0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5641" name="Picture 3428" hidden="1">
          <a:extLst>
            <a:ext uri="{FF2B5EF4-FFF2-40B4-BE49-F238E27FC236}">
              <a16:creationId xmlns:a16="http://schemas.microsoft.com/office/drawing/2014/main" id="{00000000-0008-0000-0100-0000C1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66675</xdr:rowOff>
    </xdr:to>
    <xdr:sp macro="" textlink="">
      <xdr:nvSpPr>
        <xdr:cNvPr id="5642" name="Picture 3802" hidden="1">
          <a:extLst>
            <a:ext uri="{FF2B5EF4-FFF2-40B4-BE49-F238E27FC236}">
              <a16:creationId xmlns:a16="http://schemas.microsoft.com/office/drawing/2014/main" id="{00000000-0008-0000-0100-0000C2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43" name="Picture 3794" hidden="1">
          <a:extLst>
            <a:ext uri="{FF2B5EF4-FFF2-40B4-BE49-F238E27FC236}">
              <a16:creationId xmlns:a16="http://schemas.microsoft.com/office/drawing/2014/main" id="{00000000-0008-0000-0100-0000C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44" name="Picture 3795" hidden="1">
          <a:extLst>
            <a:ext uri="{FF2B5EF4-FFF2-40B4-BE49-F238E27FC236}">
              <a16:creationId xmlns:a16="http://schemas.microsoft.com/office/drawing/2014/main" id="{00000000-0008-0000-0100-0000C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45" name="Picture 3423" hidden="1">
          <a:extLst>
            <a:ext uri="{FF2B5EF4-FFF2-40B4-BE49-F238E27FC236}">
              <a16:creationId xmlns:a16="http://schemas.microsoft.com/office/drawing/2014/main" id="{00000000-0008-0000-0100-0000C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46" name="Picture 3398" hidden="1">
          <a:extLst>
            <a:ext uri="{FF2B5EF4-FFF2-40B4-BE49-F238E27FC236}">
              <a16:creationId xmlns:a16="http://schemas.microsoft.com/office/drawing/2014/main" id="{00000000-0008-0000-0100-0000C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47" name="Picture 3793" hidden="1">
          <a:extLst>
            <a:ext uri="{FF2B5EF4-FFF2-40B4-BE49-F238E27FC236}">
              <a16:creationId xmlns:a16="http://schemas.microsoft.com/office/drawing/2014/main" id="{00000000-0008-0000-0100-0000C7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48" name="Picture 3794" hidden="1">
          <a:extLst>
            <a:ext uri="{FF2B5EF4-FFF2-40B4-BE49-F238E27FC236}">
              <a16:creationId xmlns:a16="http://schemas.microsoft.com/office/drawing/2014/main" id="{00000000-0008-0000-0100-0000C8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49" name="Picture 3812" hidden="1">
          <a:extLst>
            <a:ext uri="{FF2B5EF4-FFF2-40B4-BE49-F238E27FC236}">
              <a16:creationId xmlns:a16="http://schemas.microsoft.com/office/drawing/2014/main" id="{00000000-0008-0000-0100-0000C9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50" name="Picture 3813" hidden="1">
          <a:extLst>
            <a:ext uri="{FF2B5EF4-FFF2-40B4-BE49-F238E27FC236}">
              <a16:creationId xmlns:a16="http://schemas.microsoft.com/office/drawing/2014/main" id="{00000000-0008-0000-0100-0000CA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51" name="Picture 3453" hidden="1">
          <a:extLst>
            <a:ext uri="{FF2B5EF4-FFF2-40B4-BE49-F238E27FC236}">
              <a16:creationId xmlns:a16="http://schemas.microsoft.com/office/drawing/2014/main" id="{00000000-0008-0000-0100-0000CB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52" name="Picture 3453" hidden="1">
          <a:extLst>
            <a:ext uri="{FF2B5EF4-FFF2-40B4-BE49-F238E27FC236}">
              <a16:creationId xmlns:a16="http://schemas.microsoft.com/office/drawing/2014/main" id="{00000000-0008-0000-0100-0000CC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66675</xdr:rowOff>
    </xdr:to>
    <xdr:sp macro="" textlink="">
      <xdr:nvSpPr>
        <xdr:cNvPr id="5653" name="Picture 3458" hidden="1">
          <a:extLst>
            <a:ext uri="{FF2B5EF4-FFF2-40B4-BE49-F238E27FC236}">
              <a16:creationId xmlns:a16="http://schemas.microsoft.com/office/drawing/2014/main" id="{00000000-0008-0000-0100-0000CD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5654" name="Picture 3812" hidden="1">
          <a:extLst>
            <a:ext uri="{FF2B5EF4-FFF2-40B4-BE49-F238E27FC236}">
              <a16:creationId xmlns:a16="http://schemas.microsoft.com/office/drawing/2014/main" id="{00000000-0008-0000-0100-0000CE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552450</xdr:colOff>
      <xdr:row>7</xdr:row>
      <xdr:rowOff>114300</xdr:rowOff>
    </xdr:to>
    <xdr:sp macro="" textlink="">
      <xdr:nvSpPr>
        <xdr:cNvPr id="5655" name="Picture 3813" hidden="1">
          <a:extLst>
            <a:ext uri="{FF2B5EF4-FFF2-40B4-BE49-F238E27FC236}">
              <a16:creationId xmlns:a16="http://schemas.microsoft.com/office/drawing/2014/main" id="{00000000-0008-0000-0100-0000CF15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5524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56" name="Picture 3811" hidden="1">
          <a:extLst>
            <a:ext uri="{FF2B5EF4-FFF2-40B4-BE49-F238E27FC236}">
              <a16:creationId xmlns:a16="http://schemas.microsoft.com/office/drawing/2014/main" id="{00000000-0008-0000-0100-0000D0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57" name="Picture 3812" hidden="1">
          <a:extLst>
            <a:ext uri="{FF2B5EF4-FFF2-40B4-BE49-F238E27FC236}">
              <a16:creationId xmlns:a16="http://schemas.microsoft.com/office/drawing/2014/main" id="{00000000-0008-0000-0100-0000D1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58" name="Picture 3398" hidden="1">
          <a:extLst>
            <a:ext uri="{FF2B5EF4-FFF2-40B4-BE49-F238E27FC236}">
              <a16:creationId xmlns:a16="http://schemas.microsoft.com/office/drawing/2014/main" id="{00000000-0008-0000-0100-0000D2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59" name="Picture 3793" hidden="1">
          <a:extLst>
            <a:ext uri="{FF2B5EF4-FFF2-40B4-BE49-F238E27FC236}">
              <a16:creationId xmlns:a16="http://schemas.microsoft.com/office/drawing/2014/main" id="{00000000-0008-0000-0100-0000D3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186773</xdr:colOff>
      <xdr:row>7</xdr:row>
      <xdr:rowOff>114300</xdr:rowOff>
    </xdr:to>
    <xdr:sp macro="" textlink="">
      <xdr:nvSpPr>
        <xdr:cNvPr id="5660" name="Picture 3794" hidden="1">
          <a:extLst>
            <a:ext uri="{FF2B5EF4-FFF2-40B4-BE49-F238E27FC236}">
              <a16:creationId xmlns:a16="http://schemas.microsoft.com/office/drawing/2014/main" id="{00000000-0008-0000-0100-0000D4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20223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61" name="Picture 3812" hidden="1">
          <a:extLst>
            <a:ext uri="{FF2B5EF4-FFF2-40B4-BE49-F238E27FC236}">
              <a16:creationId xmlns:a16="http://schemas.microsoft.com/office/drawing/2014/main" id="{00000000-0008-0000-0100-0000D5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3</xdr:col>
      <xdr:colOff>243923</xdr:colOff>
      <xdr:row>7</xdr:row>
      <xdr:rowOff>66675</xdr:rowOff>
    </xdr:to>
    <xdr:sp macro="" textlink="">
      <xdr:nvSpPr>
        <xdr:cNvPr id="5662" name="Picture 3813" hidden="1">
          <a:extLst>
            <a:ext uri="{FF2B5EF4-FFF2-40B4-BE49-F238E27FC236}">
              <a16:creationId xmlns:a16="http://schemas.microsoft.com/office/drawing/2014/main" id="{00000000-0008-0000-0100-0000D6157600}"/>
            </a:ext>
          </a:extLst>
        </xdr:cNvPr>
        <xdr:cNvSpPr>
          <a:spLocks noChangeAspect="1" noChangeArrowheads="1"/>
        </xdr:cNvSpPr>
      </xdr:nvSpPr>
      <xdr:spPr bwMode="auto">
        <a:xfrm>
          <a:off x="3800475" y="1095375"/>
          <a:ext cx="1177373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63" name="Picture 3398" hidden="1">
          <a:extLst>
            <a:ext uri="{FF2B5EF4-FFF2-40B4-BE49-F238E27FC236}">
              <a16:creationId xmlns:a16="http://schemas.microsoft.com/office/drawing/2014/main" id="{00000000-0008-0000-0100-00004D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64" name="Picture 3793" hidden="1">
          <a:extLst>
            <a:ext uri="{FF2B5EF4-FFF2-40B4-BE49-F238E27FC236}">
              <a16:creationId xmlns:a16="http://schemas.microsoft.com/office/drawing/2014/main" id="{00000000-0008-0000-0100-00004E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7</xdr:row>
      <xdr:rowOff>0</xdr:rowOff>
    </xdr:from>
    <xdr:to>
      <xdr:col>13</xdr:col>
      <xdr:colOff>619125</xdr:colOff>
      <xdr:row>7</xdr:row>
      <xdr:rowOff>66675</xdr:rowOff>
    </xdr:to>
    <xdr:sp macro="" textlink="">
      <xdr:nvSpPr>
        <xdr:cNvPr id="5665" name="Picture 3794" hidden="1">
          <a:extLst>
            <a:ext uri="{FF2B5EF4-FFF2-40B4-BE49-F238E27FC236}">
              <a16:creationId xmlns:a16="http://schemas.microsoft.com/office/drawing/2014/main" id="{00000000-0008-0000-0100-00004F027600}"/>
            </a:ext>
          </a:extLst>
        </xdr:cNvPr>
        <xdr:cNvSpPr>
          <a:spLocks noChangeAspect="1" noChangeArrowheads="1"/>
        </xdr:cNvSpPr>
      </xdr:nvSpPr>
      <xdr:spPr bwMode="auto">
        <a:xfrm>
          <a:off x="11849100" y="1095375"/>
          <a:ext cx="61912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4-2026%20MJCC%20himqer\Dataranneri%20uxarkac\Kargadrich\4.&#1343;&#1377;&#1404;&#1377;&#1406;&#1377;&#1408;&#1396;&#1377;&#1398;-&#1377;&#1402;&#1377;&#1408;&#1377;&#1407;-2024-202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&#1387;%20&#1400;&#1410;&#1394;&#1377;&#1408;&#1391;&#1406;&#1377;&#1390;%20&#1392;&#1377;&#1397;&#1407;&#1381;&#1408;\&#1344;&#1377;&#1391;&#1377;&#1391;&#1400;&#1404;&#1400;&#1402;&#1409;&#1387;&#1400;&#1398;\&#1329;&#1399;&#1389;&#1377;&#1407;&#1377;&#1398;&#1412;&#1377;&#1397;&#1387;&#1398;%20&#1343;&#1377;&#1404;&#1377;&#1406;&#1377;&#1408;&#1396;&#1377;&#1398;%20&#1377;&#1402;&#1377;&#1408;&#1377;&#1407;-2025-202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&#1387;%20&#1400;&#1410;&#1394;&#1377;&#1408;&#1391;&#1406;&#1377;&#1390;%20&#1392;&#1377;&#1397;&#1407;&#1381;&#1408;\&#1329;&#1408;&#1396;&#1377;&#1406;&#1387;&#1408;\4.&#1343;&#1377;&#1404;&#1377;&#1406;&#1377;&#1408;&#1396;&#1377;&#1398;-&#1377;&#1402;&#1377;&#1408;&#1377;&#1407;%202025-2027_&#1395;&#1399;&#1407;&#1406;&#1377;&#1390;1.2.3.11.12.17_&#1393;&#1415;&#1381;&#1408;_15.02.2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&#1387;%20&#1400;&#1410;&#1394;&#1377;&#1408;&#1391;&#1406;&#1377;&#1390;%20&#1392;&#1377;&#1397;&#1407;&#1381;&#1408;\&#1340;&#1400;&#1404;&#1387;\4.&#1343;&#1377;&#1404;&#1377;&#1406;&#1377;&#1408;&#1396;&#1377;&#1398;-&#1377;&#1402;&#1377;&#1408;&#1377;&#1407;%202025-2027%20&#1340;&#1400;&#1404;&#1387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%20&#1393;&#1415;%202%20&#1378;&#1377;&#1409;&#1406;&#1377;&#1390;&#1412;&#1400;&#1406;\&#1331;&#1381;&#1394;&#1377;&#1408;&#1412;&#1400;&#1410;&#1398;&#1387;&#1412;%20%202023&#1385;%204-&#1408;&#1380;%20&#1381;&#1404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&#1387;%20&#1400;&#1410;&#1394;&#1377;&#1408;&#1391;&#1406;&#1377;&#1390;%20&#1392;&#1377;&#1397;&#1407;&#1381;&#1408;\&#1357;&#1397;&#1400;&#1410;&#1398;&#1387;&#1412;\&#1357;&#1397;&#1400;&#1410;&#1398;&#1387;&#1412;%20&#1378;&#1397;&#1400;&#1410;&#1403;&#1381;&#1407;&#1377;&#1397;&#1387;&#1398;%20&#1392;&#1377;&#1397;&#1407;%202025%20&#1415;%20&#1396;&#1387;&#1403;&#1398;&#1377;&#1386;&#1377;&#1396;&#1391;&#1381;&#1407;%20&#1390;&#1377;&#1389;&#1405;&#1377;&#1397;&#1387;&#1398;%20&#1390;&#1408;&#1377;&#1379;&#1387;&#1408;%202025-2027%20(2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4-2026%20MJCC%20himqer\Dataranneri%20uxarkac\Vchrabek\VD%20&#1343;&#1377;&#1404;&#1377;&#1406;&#1377;&#1408;&#1396;&#1377;&#1398;-&#1377;&#1402;&#1377;&#1408;&#1377;&#1407;-2024-202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4-2026%20MJCC%20himqer\Dataranneri%20uxarkac\Aragacotn\4.&#1343;&#1377;&#1404;&#1377;&#1406;&#1377;&#1408;&#1396;&#1377;&#1398;-&#1377;&#1402;&#1377;&#1408;&#1377;&#1407;-2024-202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4-2026%20MJCC%20himqer\Dataranneri%20uxarkac\Kotayq\4.&#1343;&#1377;&#1404;&#1377;&#1406;&#1377;&#1408;&#1396;&#1377;&#1398;-&#1377;&#1402;&#1377;&#1408;&#1377;&#1407;-2024-202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4-2026%20MJCC%20himqer\Dataranneri%20uxarkac\Syuniq\&#1357;&#1397;&#1400;&#1410;&#1398;&#1387;&#1412;%20&#1378;&#1397;&#1400;&#1410;&#1403;&#1381;&#1407;&#1377;&#1397;&#1387;&#1398;%20&#1392;&#1377;&#1397;&#1407;%202024%20&#1415;%20&#1396;&#1387;&#1403;&#1398;&#1377;&#1386;&#1377;&#1396;&#1391;&#1381;&#1407;%20&#1390;&#1377;&#1389;&#1405;&#1377;&#1397;&#1387;&#1398;%20&#1390;&#1408;&#1377;&#1379;&#1387;&#1408;%202024-202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&#1387;%20&#1400;&#1410;&#1394;&#1377;&#1408;&#1391;&#1406;&#1377;&#1390;%20&#1392;&#1377;&#1397;&#1407;&#1381;&#1408;\&#1359;&#1377;&#1406;&#1400;&#1410;&#1399;\&#1359;&#1377;&#1406;&#1400;&#1410;&#1399;%20&#1378;&#1397;&#1400;&#1410;&#1403;&#1381;&#1407;&#1377;&#1397;&#1387;&#1398;%20&#1392;&#1377;&#1397;&#1407;%20202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%20&#1393;&#1415;%202%20&#1378;&#1377;&#1409;&#1406;&#1377;&#1390;&#1412;&#1400;&#1406;\&#1345;2%20&#1378;&#1377;&#1409;&#1406;&#1377;&#1390;%20&#1333;&#1408;&#1415;&#1377;&#1398;&#1387;%20&#1412;&#1408;&#1381;&#1377;&#1391;&#1377;&#1398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&#1387;%20&#1400;&#1410;&#1394;&#1377;&#1408;&#1391;&#1406;&#1377;&#1390;%20&#1392;&#1377;&#1397;&#1407;&#1381;&#1408;\&#1358;&#1381;&#1408;&#1377;&#1412;&#1398;&#1398;&#1387;&#1401;%20&#1406;&#1377;&#1408;&#1401;&#1377;&#1391;&#1377;&#1398;\&#1391;&#1377;&#1404;&#1377;&#1406;&#1377;&#1408;&#1396;&#1377;&#1398;%20&#1377;&#1402;&#1377;&#1408;&#1377;&#1407;%20%202025-202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ana\Desktop\2025-2027%20&#1348;&#1338;&#1342;&#1342;%20&#1392;&#1377;&#1397;&#1407;\&#1332;&#1377;&#1407;&#1377;&#1408;&#1377;&#1398;&#1398;&#1381;&#1408;&#1387;%20&#1400;&#1410;&#1394;&#1377;&#1408;&#1391;&#1406;&#1377;&#1390;%20&#1392;&#1377;&#1397;&#1407;&#1381;&#1408;\&#1331;&#1381;&#1394;&#1377;&#1408;&#1412;&#1400;&#1410;&#1398;&#1387;&#1412;\4.&#1343;&#1377;&#1404;&#1377;&#1406;&#1377;&#1408;&#1396;&#1377;&#1398;-&#1377;&#1402;&#1377;&#1408;&#1377;&#1407;%202025-2027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7-էլ-էներգիա"/>
      <sheetName val="9-գազով ջեռուցում"/>
      <sheetName val="10-գործուղում "/>
      <sheetName val="11-ավտոմեքենա"/>
      <sheetName val="12-վարչական սարքավորումներ"/>
      <sheetName val="13-համազգեստ"/>
      <sheetName val="4213"/>
    </sheetNames>
    <sheetDataSet>
      <sheetData sheetId="0" refreshError="1"/>
      <sheetData sheetId="1">
        <row r="14">
          <cell r="G14">
            <v>2026936.5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4-փոստային կապ"/>
      <sheetName val="5-ԿԱՊ"/>
      <sheetName val="6-դատդեպ-կապ"/>
      <sheetName val="3-Ծախսերի բացվածք (2)"/>
      <sheetName val="4-փոստային կապ "/>
      <sheetName val="7-էլ-էներգիա"/>
      <sheetName val="8-էլ-էներգիա-ջեռուցում"/>
      <sheetName val="9-գազով ջեռուցում"/>
      <sheetName val="10-գործուղում "/>
      <sheetName val="11-ավտոմեքենա "/>
      <sheetName val="12-վարչական սարքավորումներ"/>
      <sheetName val="13համազգեստ "/>
      <sheetName val="14տարածքներ"/>
      <sheetName val="15ընթացիկ նորոգում"/>
      <sheetName val="16վերապատրաստում"/>
      <sheetName val="17կառուցվածք"/>
      <sheetName val="18հաստիքացուցակ պետ-ծառ"/>
      <sheetName val="19հարկ-մաքս"/>
      <sheetName val="20ԱԳՆ"/>
      <sheetName val="21հարկադիր"/>
      <sheetName val="22դատավորներ"/>
      <sheetName val="23դատ.ծառ."/>
      <sheetName val="24դատ.կարգադրիչ"/>
      <sheetName val="25դատախազ"/>
      <sheetName val="26դատախազ-պետծառ"/>
      <sheetName val="27Հակակոռուպ.կոմ"/>
      <sheetName val="28ՀԿ-աշխատակազմ"/>
      <sheetName val="29Քննչական"/>
      <sheetName val="30ՔԿ-դեպարտամենտ"/>
      <sheetName val="23.1 հայեցողական "/>
      <sheetName val="հերթապահություն"/>
      <sheetName val="31աշխատավարձի ֆոնդ"/>
    </sheetNames>
    <sheetDataSet>
      <sheetData sheetId="0" refreshError="1"/>
      <sheetData sheetId="1">
        <row r="14">
          <cell r="G14">
            <v>629592.09306031745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11-ավտոմեքենա"/>
      <sheetName val="12-վարչական սարքավորումներ"/>
      <sheetName val="17կառուցվածք"/>
    </sheetNames>
    <sheetDataSet>
      <sheetData sheetId="0" refreshError="1"/>
      <sheetData sheetId="1">
        <row r="14">
          <cell r="G14">
            <v>551440.64449999994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4-փոստային կապ"/>
      <sheetName val="5-ԿԱՊ"/>
      <sheetName val="6-դատդեպ-կապ"/>
      <sheetName val="6.1-դատդեպ-փոստային"/>
      <sheetName val="7-էլ-էներգիա"/>
      <sheetName val="8-էլ-էներգիա-ջեռուցում"/>
      <sheetName val="9-գազով ջեռուցում"/>
      <sheetName val="10-գործուղում"/>
      <sheetName val="11-ավտոմեքենա"/>
      <sheetName val="12 վարչական սարքավորումներ "/>
      <sheetName val="13համազգեստ"/>
      <sheetName val="14տարածքներ"/>
      <sheetName val="15ընթացիկ նորոգում "/>
      <sheetName val="16վերապատրաստում "/>
      <sheetName val="17կառուցվածք"/>
      <sheetName val="18հաստիքացուցակ պետ-ծառ"/>
      <sheetName val="19հարկ-մաքս"/>
      <sheetName val="20ԱԳՆ"/>
      <sheetName val="21հարկադիր"/>
      <sheetName val="22դատավորներ"/>
      <sheetName val="24դատ.կարգադրիչ"/>
      <sheetName val="25դատախազ"/>
      <sheetName val="26դատախազ-պետծառ"/>
      <sheetName val="27Հակակոռուպ.կոմ"/>
      <sheetName val="28ՀԿ-աշխատակազմ"/>
      <sheetName val="29Քննչական"/>
      <sheetName val="30ՔԿ-դեպարտամենտ"/>
      <sheetName val="23դատ.ծառ. "/>
      <sheetName val="31 աշխատավարձի ֆոնդ"/>
      <sheetName val="հերթապահություն"/>
      <sheetName val="4213"/>
      <sheetName val="4215"/>
      <sheetName val="4232"/>
      <sheetName val="4234"/>
      <sheetName val="4241"/>
      <sheetName val="4252"/>
      <sheetName val="4729"/>
      <sheetName val="4823"/>
      <sheetName val="անվանացանկ"/>
    </sheetNames>
    <sheetDataSet>
      <sheetData sheetId="0" refreshError="1"/>
      <sheetData sheetId="1">
        <row r="14">
          <cell r="G14">
            <v>638268.3600000001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2023թ 4-րդ եռ  "/>
    </sheetNames>
    <sheetDataSet>
      <sheetData sheetId="0" refreshError="1"/>
      <sheetData sheetId="1">
        <row r="10">
          <cell r="J10">
            <v>411337.47000000003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Ամփոփ"/>
      <sheetName val="2ընդամենը ծախսեր"/>
      <sheetName val="3 Ծախսերի բացվածք"/>
      <sheetName val="անվանացանկ"/>
      <sheetName val="6-դատդեպ-կապ"/>
      <sheetName val="6.1-դատդեպ-փոստային"/>
      <sheetName val="6.2 ինտերնետ"/>
      <sheetName val="7-էլ-էներգիա"/>
      <sheetName val="8-էլ-էներգիա-ջեռուցում"/>
      <sheetName val="9-գազով ջեռուցում"/>
      <sheetName val="10-գործուղում"/>
      <sheetName val="11-ավտոմեքենա"/>
      <sheetName val="12-վարչական սարքավորումներ"/>
      <sheetName val="14տարածքներ"/>
      <sheetName val="15ընթացիկ նորոգում"/>
      <sheetName val="17.կառուցվածք"/>
      <sheetName val="22. դատավոր"/>
      <sheetName val="23. դատ.ծառ."/>
      <sheetName val="24.1 Հերթ"/>
      <sheetName val="31աշխատավարձի ֆոնդ"/>
      <sheetName val="4213"/>
      <sheetName val="4215"/>
      <sheetName val="4232"/>
      <sheetName val="4241"/>
      <sheetName val="4252"/>
      <sheetName val="4729"/>
      <sheetName val="4823"/>
      <sheetName val="socpatet"/>
      <sheetName val="Հ3 Մաս 4"/>
    </sheetNames>
    <sheetDataSet>
      <sheetData sheetId="0" refreshError="1"/>
      <sheetData sheetId="1">
        <row r="14">
          <cell r="G14">
            <v>460685.70000000013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6-դատդեպ-կապ"/>
      <sheetName val="6.1-դատդեպ-փոստային"/>
      <sheetName val="7-էլ-էներգիա"/>
      <sheetName val="9-գազով ջեռուցում"/>
      <sheetName val="10-գործուղում"/>
      <sheetName val="11-ավտոմեքենա"/>
      <sheetName val="12-վարչական սարքավորումներ"/>
      <sheetName val="14տարածքներ"/>
      <sheetName val="17կառուցվածք"/>
      <sheetName val="18հաստիքացուցակ պետ-ծառ"/>
      <sheetName val="22դատավորներ"/>
      <sheetName val="23դատ.ծառ."/>
      <sheetName val="31աշխատավարձի ֆոնդ"/>
      <sheetName val="4213"/>
      <sheetName val="4234"/>
      <sheetName val="4823"/>
      <sheetName val="4241"/>
      <sheetName val="4215"/>
      <sheetName val="4232"/>
      <sheetName val="4261,4264,4267,4269,5122"/>
      <sheetName val="4251,4252"/>
    </sheetNames>
    <sheetDataSet>
      <sheetData sheetId="0" refreshError="1"/>
      <sheetData sheetId="1">
        <row r="14">
          <cell r="G14">
            <v>1338920.8800000001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5-դատդեպ-փոստային"/>
      <sheetName val="6-դատդեպ-կապ"/>
      <sheetName val="7-էլ-էներգիա"/>
      <sheetName val="8-էլ-էներգիա-ջեռուցում"/>
      <sheetName val="9-գազով ջեռուցում"/>
      <sheetName val="10-գործուղում"/>
      <sheetName val="11-ավտոմեքենա"/>
      <sheetName val="12-վարչական սարքավորումներ"/>
      <sheetName val="5122"/>
      <sheetName val="14տարածքներ"/>
      <sheetName val="15ընթացիկ նորոգում"/>
      <sheetName val="4213"/>
      <sheetName val="4215"/>
      <sheetName val="4231"/>
      <sheetName val="4232"/>
      <sheetName val="4234"/>
      <sheetName val="4241"/>
      <sheetName val="4251-4252"/>
      <sheetName val="4261"/>
      <sheetName val="4264"/>
      <sheetName val="4269"/>
      <sheetName val="4267"/>
      <sheetName val="4823"/>
      <sheetName val="4729"/>
      <sheetName val="17կառուցվածք"/>
      <sheetName val="23դատ.ծառ., հայեց"/>
      <sheetName val="22դատավորներ"/>
      <sheetName val="Հերթապահություն"/>
      <sheetName val="31աշխատավարձի ֆոնդ"/>
    </sheetNames>
    <sheetDataSet>
      <sheetData sheetId="0" refreshError="1"/>
      <sheetData sheetId="1">
        <row r="14">
          <cell r="G14">
            <v>393925.68235778698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4-փոստային կապ"/>
      <sheetName val="5-ԿԱՊ"/>
      <sheetName val="6-դատդեպ-կապ"/>
      <sheetName val="6.1-դատդեպ-փոստային"/>
      <sheetName val="7-էլ-էներգիա"/>
      <sheetName val="8-էլ-էներգիա-ջեռուցում"/>
      <sheetName val="9-գազով ջեռուցում"/>
      <sheetName val="10-գործուղում"/>
      <sheetName val="11-ավտոմեքենա"/>
      <sheetName val="12-վարչական սարքավորումներ"/>
      <sheetName val="13համազգեստ "/>
      <sheetName val="14տարածքներ"/>
      <sheetName val="15ընթացիկ նորոգում"/>
      <sheetName val="16վերապատրաստում"/>
      <sheetName val="17կառուցվածք"/>
      <sheetName val="18հաստիքացուցակ պետ-ծառ"/>
      <sheetName val="19հարկ-մաքս"/>
      <sheetName val="20ԱԳՆ"/>
      <sheetName val="21հարկադիր"/>
      <sheetName val="22դատավորներ"/>
      <sheetName val="23դատ.ծառ."/>
      <sheetName val="24դատ.կարգադրիչ"/>
      <sheetName val="25դատախազ"/>
      <sheetName val="26դատախազ-պետծառ"/>
      <sheetName val="27Հակակոռուպ.կոմ"/>
      <sheetName val="28ՀԿ-աշխատակազմ"/>
      <sheetName val="29Քննչական"/>
      <sheetName val="30ՔԿ-դեպարտամենտ"/>
      <sheetName val="31աշխատավարձի ֆոնդ"/>
    </sheetNames>
    <sheetDataSet>
      <sheetData sheetId="0" refreshError="1"/>
      <sheetData sheetId="1">
        <row r="14">
          <cell r="G14">
            <v>847620.97190274065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Ամփոփ"/>
      <sheetName val="2ընդամենը ծախսեր"/>
      <sheetName val="3 Ծախսերի բացվածք"/>
      <sheetName val="անվանացանկ"/>
      <sheetName val="6-դատդեպ-կապ"/>
      <sheetName val="6.1-դատդեպ-փոստային"/>
      <sheetName val="6.2 ինտերնետ"/>
      <sheetName val="7-էլ-էներգիա"/>
      <sheetName val="8-էլ-էներգիա-ջեռուցում"/>
      <sheetName val="9-գազով ջեռուցում"/>
      <sheetName val="10-գործուղում"/>
      <sheetName val="11-ավտոմեքենա"/>
      <sheetName val="12-վարչական սարքավորումներ"/>
      <sheetName val="14տարածքներ"/>
      <sheetName val="15ընթացիկ նորոգում"/>
      <sheetName val="17.կառուցվածք"/>
      <sheetName val="22. դատավոր"/>
      <sheetName val="23. դատ.ծառ."/>
      <sheetName val="24.1 Հերթ"/>
      <sheetName val="31աշխատավարձի ֆոնդ"/>
      <sheetName val="4213 Ջուր"/>
      <sheetName val="4215"/>
      <sheetName val="4232"/>
      <sheetName val="4234"/>
      <sheetName val="4241"/>
      <sheetName val="4252"/>
      <sheetName val="4729"/>
      <sheetName val="4823"/>
      <sheetName val="socpatet"/>
    </sheetNames>
    <sheetDataSet>
      <sheetData sheetId="0" refreshError="1"/>
      <sheetData sheetId="1">
        <row r="14">
          <cell r="G14">
            <v>438419.8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ինտերնետ"/>
      <sheetName val="6-դատդեպ-կապ"/>
      <sheetName val="6.1-դատդեպ-փոստային"/>
      <sheetName val="7-էլ-էներգիա"/>
      <sheetName val="9-գազով ջեռուցում"/>
      <sheetName val="դատարան 4213"/>
      <sheetName val="10-գործուղում"/>
      <sheetName val="11-ավտոմեքենա"/>
      <sheetName val="12-վարչական սարքավորումներ"/>
      <sheetName val="14տարածքներ"/>
      <sheetName val="15ընթացիկ նորոգում"/>
      <sheetName val="Ոչ ֆինանսական"/>
      <sheetName val="Ֆինանսական"/>
      <sheetName val="4215"/>
      <sheetName val="4729"/>
      <sheetName val="4231"/>
      <sheetName val="4232"/>
      <sheetName val="4234"/>
      <sheetName val="4235"/>
      <sheetName val="4241"/>
      <sheetName val="4251-4252"/>
      <sheetName val="4823"/>
      <sheetName val="4261, 64, 67, 69, 34, 5122"/>
      <sheetName val="հերթապահ"/>
      <sheetName val="22դատավորներ"/>
      <sheetName val="23դատ.ծառ."/>
      <sheetName val="31աշխատավարձի ֆոնդ"/>
    </sheetNames>
    <sheetDataSet>
      <sheetData sheetId="0" refreshError="1"/>
      <sheetData sheetId="1">
        <row r="14">
          <cell r="G14">
            <v>374923.74610727106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007"/>
      <sheetName val="11023"/>
    </sheetNames>
    <sheetDataSet>
      <sheetData sheetId="0">
        <row r="34">
          <cell r="J34">
            <v>1078019.1399999999</v>
          </cell>
        </row>
      </sheetData>
      <sheetData sheetId="1">
        <row r="115">
          <cell r="J115">
            <v>1075769.74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 "/>
      <sheetName val="4-փոստային կապ"/>
      <sheetName val="5-ԿԱՊ "/>
      <sheetName val="6-դատդեպ-կապ"/>
      <sheetName val="6.1-դատդեպ-փոստային"/>
      <sheetName val="7-էլ-էներգիա"/>
      <sheetName val="8-էլ-էներգիա-ջեռուցում"/>
      <sheetName val="9-գազով ջեռուցում"/>
      <sheetName val="10-գործուղում"/>
      <sheetName val="11-ավտոմեքենա"/>
      <sheetName val="12-վարչական սարքավորումներ "/>
      <sheetName val="13համազգեստ "/>
      <sheetName val="14տարածքներ"/>
      <sheetName val="15ընթացիկ նորոգում"/>
      <sheetName val="16վերապատրաստում"/>
      <sheetName val="17կառուցվածք"/>
      <sheetName val="18հաստիքացուցակ հայեցողական"/>
      <sheetName val="19հարկ-մաքս"/>
      <sheetName val="20ԱԳՆ"/>
      <sheetName val="21հարկադիր"/>
      <sheetName val="22դատավորներ"/>
      <sheetName val="23դատ.ծառ."/>
      <sheetName val="24դատ.կարգադրիչ"/>
      <sheetName val="25դատախազ"/>
      <sheetName val="26դատախազ-պետծառ"/>
      <sheetName val="27Հակակոռուպ.կոմ"/>
      <sheetName val="28ՀԿ-աշխատակազմ"/>
      <sheetName val="29Քննչական"/>
      <sheetName val="30ՔԿ-դեպարտամենտ"/>
      <sheetName val="31-աշխատավարձի ֆոնդ"/>
    </sheetNames>
    <sheetDataSet>
      <sheetData sheetId="0" refreshError="1"/>
      <sheetData sheetId="1">
        <row r="14">
          <cell r="G14">
            <v>532417.06105333334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ԱՄՓՈՓ"/>
      <sheetName val="2-ԸՆԴԱՄԵՆԸ ԾԱԽՍԵՐ"/>
      <sheetName val="3-Ծախսերի բացվածք"/>
      <sheetName val="4-փոստային կապ 4214"/>
      <sheetName val="5-ԿԱՊ"/>
      <sheetName val="6-դատդեպ-կապ"/>
      <sheetName val="6.1-դատդեպ-փոստային"/>
      <sheetName val="7-էլ-էներգիա"/>
      <sheetName val="8-էլ-էներգիա-ջեռուցում"/>
      <sheetName val="9-գազով ջեռուցում"/>
      <sheetName val="4213 Ջուր."/>
      <sheetName val="10-գործուղում"/>
      <sheetName val="11-ավտոմեքենա"/>
      <sheetName val="12-վարչական սարքավորումներ"/>
      <sheetName val="16վերապատրաստում"/>
      <sheetName val="17կառուցվածք"/>
      <sheetName val="22դատավորներ"/>
      <sheetName val="23դատ.ծառ.քաղ և հայեցողական "/>
      <sheetName val="24.1 Հերթապահություն"/>
      <sheetName val="31աշխատավարձի ֆոնդ"/>
      <sheetName val="4215"/>
      <sheetName val="4231"/>
      <sheetName val="4232"/>
      <sheetName val="4234"/>
      <sheetName val="4235"/>
      <sheetName val="4241"/>
      <sheetName val="4251-4252"/>
      <sheetName val="4729"/>
      <sheetName val="4823"/>
      <sheetName val="Սոց. փաթեթ"/>
    </sheetNames>
    <sheetDataSet>
      <sheetData sheetId="0" refreshError="1"/>
      <sheetData sheetId="1">
        <row r="14">
          <cell r="G14">
            <v>511543.79212190479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89"/>
  <sheetViews>
    <sheetView topLeftCell="A22" zoomScaleNormal="100" workbookViewId="0">
      <selection activeCell="F30" sqref="F30"/>
    </sheetView>
  </sheetViews>
  <sheetFormatPr defaultRowHeight="13.5"/>
  <cols>
    <col min="1" max="1" width="5.42578125" style="12" bestFit="1" customWidth="1"/>
    <col min="2" max="2" width="42.7109375" style="26" customWidth="1"/>
    <col min="3" max="3" width="14.140625" style="27" customWidth="1"/>
    <col min="4" max="4" width="16" style="27" customWidth="1"/>
    <col min="5" max="5" width="13.42578125" style="27" customWidth="1"/>
    <col min="6" max="6" width="16.5703125" style="27" customWidth="1"/>
    <col min="7" max="7" width="19.28515625" style="34" customWidth="1"/>
    <col min="8" max="8" width="40.28515625" style="34" customWidth="1"/>
    <col min="9" max="9" width="15.7109375" style="27" customWidth="1"/>
    <col min="10" max="10" width="11.42578125" style="27" hidden="1" customWidth="1"/>
    <col min="11" max="12" width="16" style="27" customWidth="1"/>
    <col min="13" max="16384" width="9.140625" style="11"/>
  </cols>
  <sheetData>
    <row r="1" spans="1:12" s="51" customFormat="1" ht="25.5" customHeight="1">
      <c r="A1" s="44"/>
      <c r="B1" s="45"/>
      <c r="C1" s="46"/>
      <c r="D1" s="46"/>
      <c r="E1" s="46"/>
      <c r="F1" s="46"/>
      <c r="G1" s="47"/>
      <c r="H1" s="47"/>
      <c r="I1" s="48"/>
      <c r="J1" s="49"/>
      <c r="K1" s="49"/>
      <c r="L1" s="50"/>
    </row>
    <row r="2" spans="1:12" s="51" customFormat="1" ht="14.25">
      <c r="A2" s="44"/>
      <c r="B2" s="45"/>
      <c r="C2" s="46"/>
      <c r="D2" s="46"/>
      <c r="E2" s="46"/>
      <c r="F2" s="46"/>
      <c r="G2" s="47"/>
      <c r="H2" s="47"/>
      <c r="I2" s="52"/>
      <c r="J2" s="49"/>
      <c r="K2" s="46"/>
      <c r="L2" s="46"/>
    </row>
    <row r="3" spans="1:12" s="51" customFormat="1" ht="15" thickBot="1">
      <c r="A3" s="53"/>
      <c r="B3" s="54" t="s">
        <v>83</v>
      </c>
      <c r="C3" s="55" t="s">
        <v>82</v>
      </c>
      <c r="D3" s="56"/>
      <c r="E3" s="57"/>
      <c r="F3" s="57"/>
      <c r="G3" s="57"/>
      <c r="H3" s="57"/>
      <c r="I3" s="57"/>
      <c r="J3" s="57"/>
      <c r="K3" s="58"/>
      <c r="L3" s="58"/>
    </row>
    <row r="4" spans="1:12" s="51" customFormat="1" ht="14.25">
      <c r="A4" s="53"/>
      <c r="B4" s="59"/>
      <c r="C4" s="48"/>
      <c r="D4" s="48"/>
      <c r="E4" s="48"/>
      <c r="F4" s="48"/>
      <c r="G4" s="48"/>
      <c r="H4" s="48"/>
      <c r="I4" s="48"/>
      <c r="J4" s="48"/>
      <c r="K4" s="49"/>
      <c r="L4" s="49"/>
    </row>
    <row r="5" spans="1:12" s="51" customFormat="1">
      <c r="A5" s="44"/>
      <c r="B5" s="60" t="s">
        <v>84</v>
      </c>
      <c r="C5" s="49"/>
      <c r="D5" s="49"/>
      <c r="E5" s="49"/>
      <c r="F5" s="61"/>
      <c r="G5" s="62"/>
      <c r="H5" s="62"/>
      <c r="I5" s="63"/>
      <c r="J5" s="61"/>
      <c r="K5" s="61"/>
      <c r="L5" s="61"/>
    </row>
    <row r="6" spans="1:12" s="51" customFormat="1">
      <c r="A6" s="44"/>
      <c r="B6" s="64" t="s">
        <v>85</v>
      </c>
      <c r="C6" s="61"/>
      <c r="D6" s="61"/>
      <c r="E6" s="61"/>
      <c r="F6" s="61"/>
      <c r="G6" s="63"/>
      <c r="H6" s="63"/>
      <c r="I6" s="63"/>
      <c r="J6" s="61"/>
      <c r="K6" s="49"/>
      <c r="L6" s="49"/>
    </row>
    <row r="7" spans="1:12" s="51" customFormat="1">
      <c r="A7" s="44"/>
      <c r="B7" s="60" t="s">
        <v>86</v>
      </c>
      <c r="C7" s="49"/>
      <c r="D7" s="49"/>
      <c r="E7" s="49"/>
      <c r="F7" s="49"/>
      <c r="G7" s="61"/>
      <c r="H7" s="61"/>
      <c r="I7" s="61"/>
      <c r="J7" s="61"/>
      <c r="K7" s="49"/>
      <c r="L7" s="49"/>
    </row>
    <row r="8" spans="1:12" s="51" customFormat="1" ht="12" customHeight="1">
      <c r="A8" s="44"/>
      <c r="B8" s="65"/>
      <c r="C8" s="49"/>
      <c r="D8" s="49"/>
      <c r="E8" s="49"/>
      <c r="F8" s="49"/>
      <c r="G8" s="177" t="s">
        <v>0</v>
      </c>
      <c r="H8" s="177"/>
      <c r="I8" s="177"/>
      <c r="J8" s="61"/>
      <c r="K8" s="49"/>
      <c r="L8" s="49"/>
    </row>
    <row r="9" spans="1:12" s="53" customFormat="1" ht="24" customHeight="1">
      <c r="A9" s="178" t="s">
        <v>7</v>
      </c>
      <c r="B9" s="179"/>
      <c r="C9" s="66" t="s">
        <v>141</v>
      </c>
      <c r="D9" s="66" t="s">
        <v>114</v>
      </c>
      <c r="E9" s="66"/>
      <c r="F9" s="186" t="s">
        <v>140</v>
      </c>
      <c r="G9" s="187"/>
      <c r="H9" s="187"/>
      <c r="I9" s="188"/>
      <c r="J9" s="67"/>
      <c r="K9" s="180" t="s">
        <v>115</v>
      </c>
      <c r="L9" s="182" t="s">
        <v>142</v>
      </c>
    </row>
    <row r="10" spans="1:12" s="53" customFormat="1" ht="72" customHeight="1">
      <c r="A10" s="67" t="s">
        <v>8</v>
      </c>
      <c r="B10" s="68" t="s">
        <v>9</v>
      </c>
      <c r="C10" s="67" t="s">
        <v>1</v>
      </c>
      <c r="D10" s="67" t="s">
        <v>2</v>
      </c>
      <c r="E10" s="67" t="s">
        <v>3</v>
      </c>
      <c r="F10" s="67" t="s">
        <v>4</v>
      </c>
      <c r="G10" s="67" t="s">
        <v>5</v>
      </c>
      <c r="H10" s="1" t="s">
        <v>95</v>
      </c>
      <c r="I10" s="67" t="s">
        <v>72</v>
      </c>
      <c r="J10" s="67" t="s">
        <v>80</v>
      </c>
      <c r="K10" s="181"/>
      <c r="L10" s="183"/>
    </row>
    <row r="11" spans="1:12" s="53" customFormat="1" ht="12.75">
      <c r="A11" s="67">
        <v>1</v>
      </c>
      <c r="B11" s="67">
        <v>2</v>
      </c>
      <c r="C11" s="67">
        <v>3</v>
      </c>
      <c r="D11" s="67">
        <v>4</v>
      </c>
      <c r="E11" s="67">
        <v>5</v>
      </c>
      <c r="F11" s="67" t="s">
        <v>73</v>
      </c>
      <c r="G11" s="67">
        <v>7</v>
      </c>
      <c r="H11" s="75"/>
      <c r="I11" s="67" t="s">
        <v>74</v>
      </c>
      <c r="J11" s="67">
        <v>9</v>
      </c>
      <c r="K11" s="67">
        <v>9</v>
      </c>
      <c r="L11" s="67">
        <v>10</v>
      </c>
    </row>
    <row r="12" spans="1:12" s="15" customFormat="1" ht="39" customHeight="1">
      <c r="A12" s="13"/>
      <c r="B12" s="14" t="s">
        <v>69</v>
      </c>
      <c r="C12" s="69">
        <f>'2yntacik caxser'!IL12</f>
        <v>0</v>
      </c>
      <c r="D12" s="69">
        <f>'2yntacik caxser'!IM12</f>
        <v>0</v>
      </c>
      <c r="E12" s="69">
        <f>'2yntacik caxser'!IN12</f>
        <v>0</v>
      </c>
      <c r="F12" s="69">
        <f>'2yntacik caxser'!IO12</f>
        <v>0</v>
      </c>
      <c r="G12" s="69">
        <f>'2yntacik caxser'!IP12</f>
        <v>0</v>
      </c>
      <c r="H12" s="76"/>
      <c r="I12" s="69">
        <f>'2yntacik caxser'!IR12</f>
        <v>0</v>
      </c>
      <c r="J12" s="70"/>
      <c r="K12" s="69">
        <f>'2yntacik caxser'!IS12</f>
        <v>0</v>
      </c>
      <c r="L12" s="69">
        <f>'2yntacik caxser'!IT12</f>
        <v>0</v>
      </c>
    </row>
    <row r="13" spans="1:12" s="15" customFormat="1">
      <c r="A13" s="13"/>
      <c r="B13" s="23"/>
      <c r="C13" s="69"/>
      <c r="D13" s="69"/>
      <c r="E13" s="69"/>
      <c r="F13" s="69"/>
      <c r="G13" s="69"/>
      <c r="H13" s="71"/>
      <c r="I13" s="69"/>
      <c r="J13" s="70"/>
      <c r="K13" s="70"/>
      <c r="L13" s="70"/>
    </row>
    <row r="14" spans="1:12" s="15" customFormat="1" ht="28.5">
      <c r="A14" s="13"/>
      <c r="B14" s="14" t="s">
        <v>6</v>
      </c>
      <c r="C14" s="69">
        <f>'2yntacik caxser'!IL14</f>
        <v>0</v>
      </c>
      <c r="D14" s="69">
        <f>'2yntacik caxser'!IM14</f>
        <v>0</v>
      </c>
      <c r="E14" s="69">
        <f>'2yntacik caxser'!IN14</f>
        <v>0</v>
      </c>
      <c r="F14" s="69">
        <f>'2yntacik caxser'!IO14</f>
        <v>0</v>
      </c>
      <c r="G14" s="69">
        <f>'2yntacik caxser'!IP14</f>
        <v>0</v>
      </c>
      <c r="H14" s="71"/>
      <c r="I14" s="69">
        <f>'2yntacik caxser'!IR14</f>
        <v>0</v>
      </c>
      <c r="J14" s="70"/>
      <c r="K14" s="70">
        <v>32</v>
      </c>
      <c r="L14" s="70">
        <v>32</v>
      </c>
    </row>
    <row r="15" spans="1:12" s="16" customFormat="1" ht="14.25">
      <c r="A15" s="79"/>
      <c r="B15" s="83" t="s">
        <v>81</v>
      </c>
      <c r="C15" s="81">
        <f>'2yntacik caxser'!IL15</f>
        <v>18554834.43</v>
      </c>
      <c r="D15" s="81">
        <f>'2yntacik caxser'!IM15</f>
        <v>17154123</v>
      </c>
      <c r="E15" s="81">
        <f>'2yntacik caxser'!IN15</f>
        <v>0</v>
      </c>
      <c r="F15" s="81">
        <f>'2yntacik caxser'!IO15</f>
        <v>17154123</v>
      </c>
      <c r="G15" s="81">
        <f>'2yntacik caxser'!IP15</f>
        <v>18898069.703559302</v>
      </c>
      <c r="H15" s="82"/>
      <c r="I15" s="81">
        <f>'2yntacik caxser'!IR15</f>
        <v>1743946.7035593104</v>
      </c>
      <c r="J15" s="81"/>
      <c r="K15" s="81" t="e">
        <f>K16+K76</f>
        <v>#REF!</v>
      </c>
      <c r="L15" s="81" t="e">
        <f>L16+L76</f>
        <v>#REF!</v>
      </c>
    </row>
    <row r="16" spans="1:12" s="17" customFormat="1" ht="14.25">
      <c r="A16" s="79"/>
      <c r="B16" s="80" t="s">
        <v>10</v>
      </c>
      <c r="C16" s="81">
        <f>C18+SUM(C25:C75)-C25-C30-C38-C51-C55-C69</f>
        <v>17971465.450000003</v>
      </c>
      <c r="D16" s="81">
        <f>D18+SUM(D25:D75)-D25-D30-D38-D51-D55-D69</f>
        <v>16818566.399999999</v>
      </c>
      <c r="E16" s="81">
        <f>E18+SUM(E25:E75)-E25-E30-E38-E51-E55-E69</f>
        <v>0</v>
      </c>
      <c r="F16" s="81">
        <f>D16+E16</f>
        <v>16818566.399999999</v>
      </c>
      <c r="G16" s="81">
        <f>G18+SUM(G25:G75)-G25-G30-G38-G51-G55-G69</f>
        <v>18557222.003559303</v>
      </c>
      <c r="H16" s="82"/>
      <c r="I16" s="81">
        <f>I18+SUM(I25:I75)-I25-I30-I38-I51-I55-I69</f>
        <v>1738655.6035593103</v>
      </c>
      <c r="J16" s="81"/>
      <c r="K16" s="81" t="e">
        <f>K18+SUM(K25:K75)-K25-K30-K38-K51-K55-K69</f>
        <v>#REF!</v>
      </c>
      <c r="L16" s="81" t="e">
        <f>L18+SUM(L25:L75)-L25-L30-L38-L51-L55-L69</f>
        <v>#REF!</v>
      </c>
    </row>
    <row r="17" spans="1:12" s="15" customFormat="1">
      <c r="A17" s="13"/>
      <c r="B17" s="23" t="s">
        <v>53</v>
      </c>
      <c r="C17" s="40"/>
      <c r="D17" s="40"/>
      <c r="E17" s="40"/>
      <c r="F17" s="40"/>
      <c r="G17" s="40"/>
      <c r="H17" s="72"/>
      <c r="I17" s="40"/>
      <c r="J17" s="40"/>
      <c r="K17" s="40"/>
      <c r="L17" s="40"/>
    </row>
    <row r="18" spans="1:12" s="15" customFormat="1" ht="26.25">
      <c r="A18" s="13"/>
      <c r="B18" s="14" t="s">
        <v>70</v>
      </c>
      <c r="C18" s="40">
        <f>'2yntacik caxser'!IL18</f>
        <v>15321430.075999998</v>
      </c>
      <c r="D18" s="40">
        <f>'2yntacik caxser'!IM18</f>
        <v>14408740.1</v>
      </c>
      <c r="E18" s="40">
        <f>'2yntacik caxser'!IN18</f>
        <v>0</v>
      </c>
      <c r="F18" s="40">
        <f>'2yntacik caxser'!IO18</f>
        <v>14408740.1</v>
      </c>
      <c r="G18" s="40">
        <f>'2yntacik caxser'!IP18</f>
        <v>15358387.700000001</v>
      </c>
      <c r="H18" s="72"/>
      <c r="I18" s="40">
        <f>'2yntacik caxser'!IR18</f>
        <v>949647.60000000184</v>
      </c>
      <c r="J18" s="40"/>
      <c r="K18" s="40">
        <f>SUM(K20:K23)</f>
        <v>14789384.899999999</v>
      </c>
      <c r="L18" s="40">
        <f>SUM(L20:L23)</f>
        <v>14926961.899999999</v>
      </c>
    </row>
    <row r="19" spans="1:12" s="15" customFormat="1">
      <c r="A19" s="13"/>
      <c r="B19" s="23" t="s">
        <v>53</v>
      </c>
      <c r="C19" s="40">
        <f>'2yntacik caxser'!IL19</f>
        <v>0</v>
      </c>
      <c r="D19" s="40">
        <f>'2yntacik caxser'!IM19</f>
        <v>0</v>
      </c>
      <c r="E19" s="40">
        <f>'2yntacik caxser'!IN19</f>
        <v>0</v>
      </c>
      <c r="F19" s="40">
        <f>'2yntacik caxser'!IO19</f>
        <v>0</v>
      </c>
      <c r="G19" s="40">
        <f>'2yntacik caxser'!IP19</f>
        <v>0</v>
      </c>
      <c r="H19" s="72"/>
      <c r="I19" s="40">
        <f>'2yntacik caxser'!IR19</f>
        <v>0</v>
      </c>
      <c r="J19" s="40"/>
      <c r="K19" s="40"/>
      <c r="L19" s="40"/>
    </row>
    <row r="20" spans="1:12" s="15" customFormat="1" ht="409.5" customHeight="1">
      <c r="A20" s="18" t="s">
        <v>60</v>
      </c>
      <c r="B20" s="19" t="s">
        <v>11</v>
      </c>
      <c r="C20" s="40">
        <f>'2yntacik caxser'!IL20</f>
        <v>14139816.875999998</v>
      </c>
      <c r="D20" s="40">
        <f>'2yntacik caxser'!IM20</f>
        <v>13319991.199999999</v>
      </c>
      <c r="E20" s="43">
        <f>+'2yntacik caxser'!IN20</f>
        <v>0</v>
      </c>
      <c r="F20" s="40">
        <f>'2yntacik caxser'!IO20</f>
        <v>13319991.199999999</v>
      </c>
      <c r="G20" s="40">
        <f>'2yntacik caxser'!IP20</f>
        <v>14242801.700000001</v>
      </c>
      <c r="H20" s="118" t="s">
        <v>120</v>
      </c>
      <c r="I20" s="40">
        <f>'2yntacik caxser'!IR20</f>
        <v>922810.50000000186</v>
      </c>
      <c r="J20" s="40"/>
      <c r="K20" s="40">
        <f>'2yntacik caxser'!IS20</f>
        <v>14318243.099999998</v>
      </c>
      <c r="L20" s="40">
        <f>'2yntacik caxser'!IT20</f>
        <v>14446894.399999999</v>
      </c>
    </row>
    <row r="21" spans="1:12" s="15" customFormat="1" ht="126.75" customHeight="1">
      <c r="A21" s="18" t="s">
        <v>61</v>
      </c>
      <c r="B21" s="20" t="s">
        <v>12</v>
      </c>
      <c r="C21" s="40">
        <f>'2yntacik caxser'!IL21</f>
        <v>725062.10000000009</v>
      </c>
      <c r="D21" s="40">
        <f>'2yntacik caxser'!IM21</f>
        <v>627176.4</v>
      </c>
      <c r="E21" s="40">
        <f>'2yntacik caxser'!IN21</f>
        <v>0</v>
      </c>
      <c r="F21" s="40">
        <f>'2yntacik caxser'!IO21</f>
        <v>627176.4</v>
      </c>
      <c r="G21" s="40">
        <f>'2yntacik caxser'!IP21</f>
        <v>651723.6</v>
      </c>
      <c r="H21" s="118" t="s">
        <v>121</v>
      </c>
      <c r="I21" s="40">
        <f>'2yntacik caxser'!IR21</f>
        <v>24547.199999999953</v>
      </c>
      <c r="J21" s="40"/>
      <c r="K21" s="40"/>
      <c r="L21" s="40"/>
    </row>
    <row r="22" spans="1:12" s="15" customFormat="1" ht="98.25" customHeight="1">
      <c r="A22" s="18" t="s">
        <v>62</v>
      </c>
      <c r="B22" s="20" t="s">
        <v>13</v>
      </c>
      <c r="C22" s="40">
        <f>'2yntacik caxser'!IL22</f>
        <v>456551.10000000009</v>
      </c>
      <c r="D22" s="40">
        <f>'2yntacik caxser'!IM22</f>
        <v>461572.49999999988</v>
      </c>
      <c r="E22" s="40">
        <f>'2yntacik caxser'!IN22</f>
        <v>0</v>
      </c>
      <c r="F22" s="40">
        <f>'2yntacik caxser'!IO22</f>
        <v>461572.49999999988</v>
      </c>
      <c r="G22" s="40">
        <f>'2yntacik caxser'!IP22</f>
        <v>463862.39999999991</v>
      </c>
      <c r="H22" s="118"/>
      <c r="I22" s="40">
        <f>'2yntacik caxser'!IR22</f>
        <v>2289.9000000000233</v>
      </c>
      <c r="J22" s="40"/>
      <c r="K22" s="40">
        <f>'2yntacik caxser'!IS22</f>
        <v>471141.79999999987</v>
      </c>
      <c r="L22" s="40">
        <f>'2yntacik caxser'!IT22</f>
        <v>480067.50000000012</v>
      </c>
    </row>
    <row r="23" spans="1:12" s="15" customFormat="1" ht="14.25">
      <c r="A23" s="18" t="s">
        <v>63</v>
      </c>
      <c r="B23" s="20" t="s">
        <v>14</v>
      </c>
      <c r="C23" s="40">
        <f>'2yntacik caxser'!IL23</f>
        <v>0</v>
      </c>
      <c r="D23" s="40">
        <f>'2yntacik caxser'!IM23</f>
        <v>0</v>
      </c>
      <c r="E23" s="40">
        <f>'2yntacik caxser'!IN23</f>
        <v>0</v>
      </c>
      <c r="F23" s="40">
        <f>'2yntacik caxser'!IO23</f>
        <v>0</v>
      </c>
      <c r="G23" s="40">
        <f>'2yntacik caxser'!IP23</f>
        <v>0</v>
      </c>
      <c r="H23" s="119"/>
      <c r="I23" s="40">
        <f>'2yntacik caxser'!IR23</f>
        <v>0</v>
      </c>
      <c r="J23" s="40"/>
      <c r="K23" s="40"/>
      <c r="L23" s="40"/>
    </row>
    <row r="24" spans="1:12" s="15" customFormat="1" ht="14.25">
      <c r="A24" s="21"/>
      <c r="B24" s="22"/>
      <c r="C24" s="32"/>
      <c r="D24" s="32"/>
      <c r="E24" s="32"/>
      <c r="F24" s="32"/>
      <c r="G24" s="31"/>
      <c r="H24" s="120"/>
      <c r="I24" s="32"/>
      <c r="J24" s="32"/>
      <c r="K24" s="32"/>
      <c r="L24" s="32"/>
    </row>
    <row r="25" spans="1:12" s="15" customFormat="1" ht="159" customHeight="1">
      <c r="A25" s="18">
        <v>4212</v>
      </c>
      <c r="B25" s="14" t="s">
        <v>15</v>
      </c>
      <c r="C25" s="40">
        <f>'2yntacik caxser'!IL25</f>
        <v>291734.52</v>
      </c>
      <c r="D25" s="40">
        <f>'2yntacik caxser'!IM25</f>
        <v>386233.59999999998</v>
      </c>
      <c r="E25" s="40">
        <f>'2yntacik caxser'!IN25</f>
        <v>0</v>
      </c>
      <c r="F25" s="40">
        <f>'2yntacik caxser'!IO25</f>
        <v>386233.59999999998</v>
      </c>
      <c r="G25" s="40">
        <f>'2yntacik caxser'!IP25</f>
        <v>375364.6</v>
      </c>
      <c r="H25" s="120" t="s">
        <v>122</v>
      </c>
      <c r="I25" s="40">
        <f>'2yntacik caxser'!IR25</f>
        <v>-10868.999999999971</v>
      </c>
      <c r="J25" s="40"/>
      <c r="K25" s="40">
        <f>K27+K28+K29</f>
        <v>375364.6</v>
      </c>
      <c r="L25" s="40">
        <f>L27+L28+L29</f>
        <v>375364.6</v>
      </c>
    </row>
    <row r="26" spans="1:12" s="15" customFormat="1">
      <c r="A26" s="18"/>
      <c r="B26" s="23" t="s">
        <v>53</v>
      </c>
      <c r="C26" s="40">
        <f>'2yntacik caxser'!IL26</f>
        <v>0</v>
      </c>
      <c r="D26" s="40">
        <f>'2yntacik caxser'!IM26</f>
        <v>0</v>
      </c>
      <c r="E26" s="40">
        <f>'2yntacik caxser'!IN26</f>
        <v>0</v>
      </c>
      <c r="F26" s="40">
        <f>'2yntacik caxser'!IO26</f>
        <v>0</v>
      </c>
      <c r="G26" s="40">
        <f>'2yntacik caxser'!IP26</f>
        <v>0</v>
      </c>
      <c r="H26" s="116"/>
      <c r="I26" s="40">
        <f>'2yntacik caxser'!IR26</f>
        <v>0</v>
      </c>
      <c r="J26" s="40"/>
      <c r="K26" s="40"/>
      <c r="L26" s="40"/>
    </row>
    <row r="27" spans="1:12" s="15" customFormat="1">
      <c r="A27" s="18"/>
      <c r="B27" s="23" t="s">
        <v>15</v>
      </c>
      <c r="C27" s="40">
        <f>'2yntacik caxser'!IL27</f>
        <v>173205.63</v>
      </c>
      <c r="D27" s="40">
        <f>'2yntacik caxser'!IM27</f>
        <v>228488.4</v>
      </c>
      <c r="E27" s="40">
        <f>'2yntacik caxser'!IN27</f>
        <v>0</v>
      </c>
      <c r="F27" s="40">
        <f>'2yntacik caxser'!IO27</f>
        <v>228488.4</v>
      </c>
      <c r="G27" s="40">
        <f>'2yntacik caxser'!IP27</f>
        <v>217619.20000000001</v>
      </c>
      <c r="H27" s="116"/>
      <c r="I27" s="40">
        <f>'2yntacik caxser'!IR27</f>
        <v>-10869.199999999983</v>
      </c>
      <c r="J27" s="40"/>
      <c r="K27" s="40">
        <f>'2yntacik caxser'!IS27</f>
        <v>217619.20000000001</v>
      </c>
      <c r="L27" s="40">
        <f>'2yntacik caxser'!IT27</f>
        <v>217619.20000000001</v>
      </c>
    </row>
    <row r="28" spans="1:12" s="15" customFormat="1" ht="27">
      <c r="A28" s="18"/>
      <c r="B28" s="23" t="s">
        <v>71</v>
      </c>
      <c r="C28" s="40">
        <f>'2yntacik caxser'!IL28</f>
        <v>0</v>
      </c>
      <c r="D28" s="40">
        <f>'2yntacik caxser'!IM28</f>
        <v>0</v>
      </c>
      <c r="E28" s="40">
        <f>'2yntacik caxser'!IN28</f>
        <v>0</v>
      </c>
      <c r="F28" s="40">
        <f>'2yntacik caxser'!IO28</f>
        <v>0</v>
      </c>
      <c r="G28" s="40">
        <f>'2yntacik caxser'!IP28</f>
        <v>0</v>
      </c>
      <c r="H28" s="116"/>
      <c r="I28" s="40">
        <f>'2yntacik caxser'!IR28</f>
        <v>0</v>
      </c>
      <c r="J28" s="40"/>
      <c r="K28" s="40">
        <f>'2yntacik caxser'!IS28</f>
        <v>0</v>
      </c>
      <c r="L28" s="40">
        <f>'2yntacik caxser'!IT28</f>
        <v>0</v>
      </c>
    </row>
    <row r="29" spans="1:12" s="15" customFormat="1">
      <c r="A29" s="18"/>
      <c r="B29" s="23" t="s">
        <v>16</v>
      </c>
      <c r="C29" s="40">
        <f>'2yntacik caxser'!IL29</f>
        <v>118528.88999999998</v>
      </c>
      <c r="D29" s="40">
        <f>'2yntacik caxser'!IM29</f>
        <v>157745.19999999998</v>
      </c>
      <c r="E29" s="40">
        <f>'2yntacik caxser'!IN29</f>
        <v>0</v>
      </c>
      <c r="F29" s="40">
        <f>'2yntacik caxser'!IO29</f>
        <v>157745.19999999998</v>
      </c>
      <c r="G29" s="40">
        <f>'2yntacik caxser'!IP29</f>
        <v>157745.4</v>
      </c>
      <c r="H29" s="116"/>
      <c r="I29" s="40">
        <f>'2yntacik caxser'!IR29</f>
        <v>0.20000000001164153</v>
      </c>
      <c r="J29" s="40"/>
      <c r="K29" s="40">
        <f>'2yntacik caxser'!IS29</f>
        <v>157745.4</v>
      </c>
      <c r="L29" s="40">
        <f>'2yntacik caxser'!IT29</f>
        <v>157745.4</v>
      </c>
    </row>
    <row r="30" spans="1:12" s="15" customFormat="1" ht="150" customHeight="1">
      <c r="A30" s="18">
        <v>4213</v>
      </c>
      <c r="B30" s="14" t="s">
        <v>17</v>
      </c>
      <c r="C30" s="40">
        <f>'2yntacik caxser'!IL30</f>
        <v>13617.732999999998</v>
      </c>
      <c r="D30" s="40">
        <f>'2yntacik caxser'!IM30</f>
        <v>36612.400000000001</v>
      </c>
      <c r="E30" s="40">
        <f>'2yntacik caxser'!IN30</f>
        <v>0</v>
      </c>
      <c r="F30" s="40">
        <f>'2yntacik caxser'!IO30</f>
        <v>36612.400000000001</v>
      </c>
      <c r="G30" s="40">
        <f>'2yntacik caxser'!IP30</f>
        <v>36314.6</v>
      </c>
      <c r="H30" s="120" t="s">
        <v>123</v>
      </c>
      <c r="I30" s="40">
        <f>'2yntacik caxser'!IR30</f>
        <v>-297.79999999999927</v>
      </c>
      <c r="J30" s="40"/>
      <c r="K30" s="40" t="e">
        <f>+K32+K33+#REF!</f>
        <v>#REF!</v>
      </c>
      <c r="L30" s="40" t="e">
        <f>+L32+L33+#REF!</f>
        <v>#REF!</v>
      </c>
    </row>
    <row r="31" spans="1:12" s="15" customFormat="1">
      <c r="A31" s="18"/>
      <c r="B31" s="23" t="s">
        <v>53</v>
      </c>
      <c r="C31" s="40"/>
      <c r="D31" s="40"/>
      <c r="E31" s="40"/>
      <c r="F31" s="40"/>
      <c r="G31" s="40"/>
      <c r="H31" s="116"/>
      <c r="I31" s="40"/>
      <c r="J31" s="40"/>
      <c r="K31" s="40"/>
      <c r="L31" s="40"/>
    </row>
    <row r="32" spans="1:12" s="15" customFormat="1" ht="27">
      <c r="A32" s="18"/>
      <c r="B32" s="23" t="s">
        <v>18</v>
      </c>
      <c r="C32" s="40">
        <f>'2yntacik caxser'!IL32</f>
        <v>13617.732999999998</v>
      </c>
      <c r="D32" s="40">
        <f>'2yntacik caxser'!IM32</f>
        <v>30764.3</v>
      </c>
      <c r="E32" s="40">
        <f>'2yntacik caxser'!IN32</f>
        <v>0</v>
      </c>
      <c r="F32" s="40">
        <f>'2yntacik caxser'!IO32</f>
        <v>30764.3</v>
      </c>
      <c r="G32" s="40">
        <f>'2yntacik caxser'!IP32</f>
        <v>30574.5</v>
      </c>
      <c r="H32" s="116"/>
      <c r="I32" s="40">
        <f>'2yntacik caxser'!IR32</f>
        <v>-189.79999999999927</v>
      </c>
      <c r="J32" s="40"/>
      <c r="K32" s="40">
        <f>'2yntacik caxser'!IS32</f>
        <v>30574.5</v>
      </c>
      <c r="L32" s="40">
        <f>'2yntacik caxser'!IT32</f>
        <v>30574.5</v>
      </c>
    </row>
    <row r="33" spans="1:12" s="15" customFormat="1" ht="138" customHeight="1">
      <c r="A33" s="18"/>
      <c r="B33" s="23" t="s">
        <v>64</v>
      </c>
      <c r="C33" s="40">
        <f>'2yntacik caxser'!IL33</f>
        <v>0</v>
      </c>
      <c r="D33" s="40">
        <f>'2yntacik caxser'!IM33</f>
        <v>5848.1</v>
      </c>
      <c r="E33" s="40">
        <f>'2yntacik caxser'!IN33</f>
        <v>0</v>
      </c>
      <c r="F33" s="40">
        <f>'2yntacik caxser'!IO33</f>
        <v>5848.1</v>
      </c>
      <c r="G33" s="40">
        <f>'2yntacik caxser'!IP33</f>
        <v>5740.1</v>
      </c>
      <c r="H33" s="116" t="s">
        <v>96</v>
      </c>
      <c r="I33" s="40">
        <f>'2yntacik caxser'!IR33</f>
        <v>-108</v>
      </c>
      <c r="J33" s="40"/>
      <c r="K33" s="40">
        <f>'2yntacik caxser'!IS33</f>
        <v>5740.1</v>
      </c>
      <c r="L33" s="40">
        <f>'2yntacik caxser'!IT33</f>
        <v>5740.1</v>
      </c>
    </row>
    <row r="34" spans="1:12" s="15" customFormat="1" ht="117.75" customHeight="1">
      <c r="A34" s="18">
        <v>4214</v>
      </c>
      <c r="B34" s="14" t="s">
        <v>19</v>
      </c>
      <c r="C34" s="40">
        <f>'2yntacik caxser'!IL34</f>
        <v>1177994.4600000002</v>
      </c>
      <c r="D34" s="40">
        <f>'2yntacik caxser'!IM34</f>
        <v>696879.1</v>
      </c>
      <c r="E34" s="40">
        <f>'2yntacik caxser'!IN34</f>
        <v>0</v>
      </c>
      <c r="F34" s="40">
        <f>'2yntacik caxser'!IO34</f>
        <v>696879.1</v>
      </c>
      <c r="G34" s="40">
        <f>'2yntacik caxser'!IP34</f>
        <v>1358760.6</v>
      </c>
      <c r="H34" s="116" t="s">
        <v>124</v>
      </c>
      <c r="I34" s="40">
        <f>'2yntacik caxser'!IR34</f>
        <v>661881.50000000012</v>
      </c>
      <c r="J34" s="40"/>
      <c r="K34" s="40">
        <f>'2yntacik caxser'!IS34</f>
        <v>1358760.6</v>
      </c>
      <c r="L34" s="40">
        <f>'2yntacik caxser'!IT34</f>
        <v>1358760.6</v>
      </c>
    </row>
    <row r="35" spans="1:12" s="15" customFormat="1" ht="49.5" customHeight="1">
      <c r="A35" s="18">
        <v>4215</v>
      </c>
      <c r="B35" s="14" t="s">
        <v>20</v>
      </c>
      <c r="C35" s="40">
        <f>'2yntacik caxser'!IL35</f>
        <v>537</v>
      </c>
      <c r="D35" s="40">
        <f>'2yntacik caxser'!IM35</f>
        <v>400</v>
      </c>
      <c r="E35" s="40">
        <f>'2yntacik caxser'!IN35</f>
        <v>0</v>
      </c>
      <c r="F35" s="40">
        <f>'2yntacik caxser'!IO35</f>
        <v>400</v>
      </c>
      <c r="G35" s="40">
        <f>'2yntacik caxser'!IP35</f>
        <v>470</v>
      </c>
      <c r="H35" s="116" t="s">
        <v>97</v>
      </c>
      <c r="I35" s="40">
        <f>'2yntacik caxser'!IR35</f>
        <v>70</v>
      </c>
      <c r="J35" s="40"/>
      <c r="K35" s="40">
        <f>'2yntacik caxser'!IS35</f>
        <v>470</v>
      </c>
      <c r="L35" s="40">
        <f>'2yntacik caxser'!IT35</f>
        <v>470</v>
      </c>
    </row>
    <row r="36" spans="1:12" s="15" customFormat="1" ht="28.5">
      <c r="A36" s="18">
        <v>4216</v>
      </c>
      <c r="B36" s="14" t="s">
        <v>21</v>
      </c>
      <c r="C36" s="40">
        <f>'2yntacik caxser'!IL36</f>
        <v>0</v>
      </c>
      <c r="D36" s="40">
        <f>'2yntacik caxser'!IM36</f>
        <v>0</v>
      </c>
      <c r="E36" s="40">
        <f>'2yntacik caxser'!IN36</f>
        <v>0</v>
      </c>
      <c r="F36" s="40">
        <f>'2yntacik caxser'!IO36</f>
        <v>0</v>
      </c>
      <c r="G36" s="40">
        <f>'2yntacik caxser'!IP36</f>
        <v>0</v>
      </c>
      <c r="H36" s="116"/>
      <c r="I36" s="40">
        <f>'2yntacik caxser'!IR36</f>
        <v>0</v>
      </c>
      <c r="J36" s="40"/>
      <c r="K36" s="40">
        <f>G36</f>
        <v>0</v>
      </c>
      <c r="L36" s="40">
        <f>G36</f>
        <v>0</v>
      </c>
    </row>
    <row r="37" spans="1:12" s="15" customFormat="1" ht="14.25">
      <c r="A37" s="18">
        <v>4217</v>
      </c>
      <c r="B37" s="14" t="s">
        <v>22</v>
      </c>
      <c r="C37" s="40">
        <f>'2yntacik caxser'!IL37</f>
        <v>0</v>
      </c>
      <c r="D37" s="40">
        <f>'2yntacik caxser'!IM37</f>
        <v>0</v>
      </c>
      <c r="E37" s="40">
        <f>'2yntacik caxser'!IN37</f>
        <v>0</v>
      </c>
      <c r="F37" s="40">
        <f>'2yntacik caxser'!IO37</f>
        <v>0</v>
      </c>
      <c r="G37" s="40">
        <f>'2yntacik caxser'!IP37</f>
        <v>0</v>
      </c>
      <c r="H37" s="116"/>
      <c r="I37" s="40">
        <f>'2yntacik caxser'!IR37</f>
        <v>0</v>
      </c>
      <c r="J37" s="40"/>
      <c r="K37" s="40">
        <f>G37</f>
        <v>0</v>
      </c>
      <c r="L37" s="40">
        <f>G37</f>
        <v>0</v>
      </c>
    </row>
    <row r="38" spans="1:12" s="15" customFormat="1" ht="108.75" customHeight="1">
      <c r="A38" s="18"/>
      <c r="B38" s="14" t="s">
        <v>23</v>
      </c>
      <c r="C38" s="40">
        <f>'2yntacik caxser'!IL38</f>
        <v>9017.61</v>
      </c>
      <c r="D38" s="40">
        <f>'2yntacik caxser'!IM38</f>
        <v>37618.1</v>
      </c>
      <c r="E38" s="40">
        <f>'2yntacik caxser'!IN38</f>
        <v>0</v>
      </c>
      <c r="F38" s="40">
        <f>'2yntacik caxser'!IO38</f>
        <v>37618.1</v>
      </c>
      <c r="G38" s="40">
        <f>'2yntacik caxser'!IP38</f>
        <v>47138.543615007999</v>
      </c>
      <c r="H38" s="120" t="s">
        <v>101</v>
      </c>
      <c r="I38" s="40">
        <f>'2yntacik caxser'!IR38</f>
        <v>9520.4436150080019</v>
      </c>
      <c r="J38" s="40"/>
      <c r="K38" s="40">
        <f>K40+K41</f>
        <v>47138.543615007999</v>
      </c>
      <c r="L38" s="40">
        <f>L40+L41</f>
        <v>47138.543615007999</v>
      </c>
    </row>
    <row r="39" spans="1:12" s="15" customFormat="1">
      <c r="A39" s="18"/>
      <c r="B39" s="23" t="s">
        <v>53</v>
      </c>
      <c r="C39" s="40">
        <f>'2yntacik caxser'!IL39</f>
        <v>0</v>
      </c>
      <c r="D39" s="40">
        <f>'2yntacik caxser'!IM39</f>
        <v>0</v>
      </c>
      <c r="E39" s="40">
        <f>'2yntacik caxser'!IN39</f>
        <v>0</v>
      </c>
      <c r="F39" s="40">
        <f>'2yntacik caxser'!IO39</f>
        <v>0</v>
      </c>
      <c r="G39" s="40">
        <f>'2yntacik caxser'!IP39</f>
        <v>0</v>
      </c>
      <c r="H39" s="117"/>
      <c r="I39" s="40">
        <f>'2yntacik caxser'!IR39</f>
        <v>0</v>
      </c>
      <c r="J39" s="40"/>
      <c r="K39" s="40"/>
      <c r="L39" s="40"/>
    </row>
    <row r="40" spans="1:12" s="15" customFormat="1">
      <c r="A40" s="18">
        <v>4221</v>
      </c>
      <c r="B40" s="23" t="s">
        <v>24</v>
      </c>
      <c r="C40" s="40">
        <f>'2yntacik caxser'!IL40</f>
        <v>5275.1</v>
      </c>
      <c r="D40" s="40">
        <f>'2yntacik caxser'!IM40</f>
        <v>32618.1</v>
      </c>
      <c r="E40" s="40">
        <f>'2yntacik caxser'!IN40</f>
        <v>0</v>
      </c>
      <c r="F40" s="40">
        <f>'2yntacik caxser'!IO40</f>
        <v>32618.1</v>
      </c>
      <c r="G40" s="40">
        <f>'2yntacik caxser'!IP40</f>
        <v>32138.5</v>
      </c>
      <c r="H40" s="117"/>
      <c r="I40" s="40">
        <f>'2yntacik caxser'!IR40</f>
        <v>-479.59999999999854</v>
      </c>
      <c r="J40" s="40"/>
      <c r="K40" s="40">
        <f>'2yntacik caxser'!IS40</f>
        <v>32138.5</v>
      </c>
      <c r="L40" s="40">
        <f>'2yntacik caxser'!IT40</f>
        <v>32138.5</v>
      </c>
    </row>
    <row r="41" spans="1:12" s="15" customFormat="1" ht="27">
      <c r="A41" s="18">
        <v>4222</v>
      </c>
      <c r="B41" s="23" t="s">
        <v>25</v>
      </c>
      <c r="C41" s="40">
        <f>'2yntacik caxser'!IL41</f>
        <v>3742.51</v>
      </c>
      <c r="D41" s="40">
        <f>'2yntacik caxser'!IM41</f>
        <v>5000</v>
      </c>
      <c r="E41" s="40">
        <f>'2yntacik caxser'!IN41</f>
        <v>0</v>
      </c>
      <c r="F41" s="40">
        <f>'2yntacik caxser'!IO41</f>
        <v>5000</v>
      </c>
      <c r="G41" s="40">
        <f>'2yntacik caxser'!IP41</f>
        <v>15000.043615008</v>
      </c>
      <c r="H41" s="117"/>
      <c r="I41" s="40">
        <f>'2yntacik caxser'!IR41</f>
        <v>10000.043615008</v>
      </c>
      <c r="J41" s="40"/>
      <c r="K41" s="40">
        <f t="shared" ref="K41:K46" si="0">G41</f>
        <v>15000.043615008</v>
      </c>
      <c r="L41" s="40">
        <f t="shared" ref="L41:L46" si="1">G41</f>
        <v>15000.043615008</v>
      </c>
    </row>
    <row r="42" spans="1:12" s="15" customFormat="1" ht="14.25">
      <c r="A42" s="18">
        <v>4231</v>
      </c>
      <c r="B42" s="14" t="s">
        <v>26</v>
      </c>
      <c r="C42" s="40">
        <f>'2yntacik caxser'!IL42</f>
        <v>73987.650000000009</v>
      </c>
      <c r="D42" s="40">
        <f>'2yntacik caxser'!IM42</f>
        <v>83059.199999999997</v>
      </c>
      <c r="E42" s="40">
        <f>'2yntacik caxser'!IN42</f>
        <v>0</v>
      </c>
      <c r="F42" s="40">
        <f>'2yntacik caxser'!IO42</f>
        <v>83059.199999999997</v>
      </c>
      <c r="G42" s="40">
        <f>'2yntacik caxser'!IP42</f>
        <v>101965</v>
      </c>
      <c r="H42" s="117"/>
      <c r="I42" s="40">
        <f>'2yntacik caxser'!IR42</f>
        <v>18905.800000000003</v>
      </c>
      <c r="J42" s="40"/>
      <c r="K42" s="40">
        <f>'2yntacik caxser'!IS42</f>
        <v>101965</v>
      </c>
      <c r="L42" s="40">
        <f>'2yntacik caxser'!IT42</f>
        <v>101965</v>
      </c>
    </row>
    <row r="43" spans="1:12" s="15" customFormat="1" ht="356.25" customHeight="1">
      <c r="A43" s="18">
        <v>4232</v>
      </c>
      <c r="B43" s="14" t="s">
        <v>27</v>
      </c>
      <c r="C43" s="40">
        <f>'2yntacik caxser'!IL43</f>
        <v>44448.3</v>
      </c>
      <c r="D43" s="40">
        <f>'2yntacik caxser'!IM43</f>
        <v>83593.2</v>
      </c>
      <c r="E43" s="40">
        <f>'2yntacik caxser'!IN43</f>
        <v>0</v>
      </c>
      <c r="F43" s="40">
        <f>'2yntacik caxser'!IO43</f>
        <v>83593.2</v>
      </c>
      <c r="G43" s="40">
        <f>'2yntacik caxser'!IP43</f>
        <v>109420.8</v>
      </c>
      <c r="H43" s="122" t="s">
        <v>125</v>
      </c>
      <c r="I43" s="40">
        <f>'2yntacik caxser'!IR43</f>
        <v>25827.600000000006</v>
      </c>
      <c r="J43" s="40"/>
      <c r="K43" s="40">
        <f>'2yntacik caxser'!IS43</f>
        <v>109420.8</v>
      </c>
      <c r="L43" s="40">
        <f>'2yntacik caxser'!IT43</f>
        <v>109420.8</v>
      </c>
    </row>
    <row r="44" spans="1:12" s="15" customFormat="1" ht="54" customHeight="1">
      <c r="A44" s="18">
        <v>4234</v>
      </c>
      <c r="B44" s="14" t="s">
        <v>28</v>
      </c>
      <c r="C44" s="40">
        <f>'2yntacik caxser'!IL45</f>
        <v>8735.2900000000009</v>
      </c>
      <c r="D44" s="40">
        <f>'2yntacik caxser'!IM45</f>
        <v>17795.899999999998</v>
      </c>
      <c r="E44" s="40">
        <f>'2yntacik caxser'!IN45</f>
        <v>0</v>
      </c>
      <c r="F44" s="40">
        <f>'2yntacik caxser'!IO45</f>
        <v>17795.899999999998</v>
      </c>
      <c r="G44" s="40">
        <f>'2yntacik caxser'!IP45</f>
        <v>9827.4500000000007</v>
      </c>
      <c r="H44" s="121"/>
      <c r="I44" s="40">
        <f>'2yntacik caxser'!IR45</f>
        <v>-7968.4499999999971</v>
      </c>
      <c r="J44" s="40"/>
      <c r="K44" s="40">
        <f>'2yntacik caxser'!IS45</f>
        <v>9827.4500000000007</v>
      </c>
      <c r="L44" s="40">
        <f>'2yntacik caxser'!IT45</f>
        <v>9827.4500000000007</v>
      </c>
    </row>
    <row r="45" spans="1:12" s="15" customFormat="1" ht="67.5">
      <c r="A45" s="18">
        <v>4235</v>
      </c>
      <c r="B45" s="14" t="s">
        <v>29</v>
      </c>
      <c r="C45" s="40">
        <f>'2yntacik caxser'!IL46</f>
        <v>18227.400000000001</v>
      </c>
      <c r="D45" s="40">
        <f>'2yntacik caxser'!IM46</f>
        <v>29749</v>
      </c>
      <c r="E45" s="40">
        <f>'2yntacik caxser'!IN46</f>
        <v>0</v>
      </c>
      <c r="F45" s="40">
        <f>'2yntacik caxser'!IO46</f>
        <v>29749</v>
      </c>
      <c r="G45" s="40">
        <f>'2yntacik caxser'!IP46</f>
        <v>43650</v>
      </c>
      <c r="H45" s="116" t="s">
        <v>126</v>
      </c>
      <c r="I45" s="40">
        <f>'2yntacik caxser'!IR46</f>
        <v>13901</v>
      </c>
      <c r="J45" s="40"/>
      <c r="K45" s="40">
        <f t="shared" si="0"/>
        <v>43650</v>
      </c>
      <c r="L45" s="40">
        <f t="shared" si="1"/>
        <v>43650</v>
      </c>
    </row>
    <row r="46" spans="1:12" s="15" customFormat="1" ht="28.5">
      <c r="A46" s="18">
        <v>4236</v>
      </c>
      <c r="B46" s="14" t="s">
        <v>30</v>
      </c>
      <c r="C46" s="40">
        <f>'2yntacik caxser'!IL47</f>
        <v>0</v>
      </c>
      <c r="D46" s="40">
        <f>'2yntacik caxser'!IM47</f>
        <v>0</v>
      </c>
      <c r="E46" s="40">
        <f>'2yntacik caxser'!IN47</f>
        <v>0</v>
      </c>
      <c r="F46" s="40">
        <f>'2yntacik caxser'!IO47</f>
        <v>0</v>
      </c>
      <c r="G46" s="40">
        <f>'2yntacik caxser'!IP47</f>
        <v>0</v>
      </c>
      <c r="H46" s="116"/>
      <c r="I46" s="40">
        <f>'2yntacik caxser'!IR47</f>
        <v>0</v>
      </c>
      <c r="J46" s="40"/>
      <c r="K46" s="40">
        <f t="shared" si="0"/>
        <v>0</v>
      </c>
      <c r="L46" s="40">
        <f t="shared" si="1"/>
        <v>0</v>
      </c>
    </row>
    <row r="47" spans="1:12" s="15" customFormat="1" ht="14.25">
      <c r="A47" s="18">
        <v>4237</v>
      </c>
      <c r="B47" s="14" t="s">
        <v>31</v>
      </c>
      <c r="C47" s="40">
        <f>'2yntacik caxser'!IL48</f>
        <v>9895.3100000000013</v>
      </c>
      <c r="D47" s="40">
        <f>'2yntacik caxser'!IM48</f>
        <v>2000</v>
      </c>
      <c r="E47" s="40">
        <f>'2yntacik caxser'!IN48</f>
        <v>0</v>
      </c>
      <c r="F47" s="40">
        <f>'2yntacik caxser'!IO48</f>
        <v>2000</v>
      </c>
      <c r="G47" s="40">
        <f>'2yntacik caxser'!IP48</f>
        <v>10500</v>
      </c>
      <c r="H47" s="116"/>
      <c r="I47" s="40">
        <f>'2yntacik caxser'!IR48</f>
        <v>8500</v>
      </c>
      <c r="J47" s="40"/>
      <c r="K47" s="40">
        <f>'2yntacik caxser'!IS48</f>
        <v>10500</v>
      </c>
      <c r="L47" s="40">
        <f>'2yntacik caxser'!IT48</f>
        <v>10500</v>
      </c>
    </row>
    <row r="48" spans="1:12" s="15" customFormat="1" ht="213.75" customHeight="1">
      <c r="A48" s="18">
        <v>4239</v>
      </c>
      <c r="B48" s="14" t="s">
        <v>32</v>
      </c>
      <c r="C48" s="40">
        <f>'2yntacik caxser'!IL49</f>
        <v>17935.740000000002</v>
      </c>
      <c r="D48" s="40">
        <f>'2yntacik caxser'!IM49</f>
        <v>49525.4</v>
      </c>
      <c r="E48" s="40">
        <f>'2yntacik caxser'!IN49</f>
        <v>0</v>
      </c>
      <c r="F48" s="40">
        <f>'2yntacik caxser'!IO49</f>
        <v>49525.4</v>
      </c>
      <c r="G48" s="40">
        <f>'2yntacik caxser'!IP49</f>
        <v>54508.877999999997</v>
      </c>
      <c r="H48" s="116"/>
      <c r="I48" s="40">
        <f>'2yntacik caxser'!IR49</f>
        <v>4983.4779999999955</v>
      </c>
      <c r="J48" s="40"/>
      <c r="K48" s="40">
        <f>'2yntacik caxser'!IS49</f>
        <v>54508.877999999997</v>
      </c>
      <c r="L48" s="40">
        <f>'2yntacik caxser'!IT49</f>
        <v>54508.877999999997</v>
      </c>
    </row>
    <row r="49" spans="1:12" s="15" customFormat="1" ht="227.25" customHeight="1">
      <c r="A49" s="18">
        <v>4241</v>
      </c>
      <c r="B49" s="14" t="s">
        <v>33</v>
      </c>
      <c r="C49" s="40">
        <f>'2yntacik caxser'!IL50</f>
        <v>36423.230000000003</v>
      </c>
      <c r="D49" s="40">
        <f>'2yntacik caxser'!IM50</f>
        <v>22358.9</v>
      </c>
      <c r="E49" s="40">
        <f>'2yntacik caxser'!IN50</f>
        <v>0</v>
      </c>
      <c r="F49" s="40">
        <f>'2yntacik caxser'!IO50</f>
        <v>22358.9</v>
      </c>
      <c r="G49" s="40">
        <f>'2yntacik caxser'!IP50</f>
        <v>52358.9</v>
      </c>
      <c r="H49" s="118" t="s">
        <v>127</v>
      </c>
      <c r="I49" s="40">
        <f>'2yntacik caxser'!IR50</f>
        <v>30000</v>
      </c>
      <c r="J49" s="40"/>
      <c r="K49" s="40">
        <f>'2yntacik caxser'!IS50</f>
        <v>22358.9</v>
      </c>
      <c r="L49" s="40">
        <f>'2yntacik caxser'!IT50</f>
        <v>22358.9</v>
      </c>
    </row>
    <row r="50" spans="1:12" s="15" customFormat="1" ht="151.5" customHeight="1">
      <c r="A50" s="18">
        <v>4251</v>
      </c>
      <c r="B50" s="14" t="s">
        <v>34</v>
      </c>
      <c r="C50" s="40">
        <f>'2yntacik caxser'!IL51</f>
        <v>451515.39999999997</v>
      </c>
      <c r="D50" s="40">
        <f>'2yntacik caxser'!IM51</f>
        <v>69630.3</v>
      </c>
      <c r="E50" s="40">
        <f>'2yntacik caxser'!IN51</f>
        <v>0</v>
      </c>
      <c r="F50" s="40">
        <f>'2yntacik caxser'!IO51</f>
        <v>69630.3</v>
      </c>
      <c r="G50" s="40">
        <f>'2yntacik caxser'!IP51</f>
        <v>68622.152000000002</v>
      </c>
      <c r="H50" s="116" t="s">
        <v>128</v>
      </c>
      <c r="I50" s="40">
        <f>'2yntacik caxser'!IR51</f>
        <v>-1008.148000000001</v>
      </c>
      <c r="J50" s="40"/>
      <c r="K50" s="40">
        <f>'2yntacik caxser'!IS51</f>
        <v>68622.152000000002</v>
      </c>
      <c r="L50" s="40">
        <f>'2yntacik caxser'!IT51</f>
        <v>68622.152000000002</v>
      </c>
    </row>
    <row r="51" spans="1:12" s="15" customFormat="1" ht="40.5">
      <c r="A51" s="18">
        <v>4252</v>
      </c>
      <c r="B51" s="14" t="s">
        <v>35</v>
      </c>
      <c r="C51" s="40">
        <f>'2yntacik caxser'!IL52</f>
        <v>8763.9</v>
      </c>
      <c r="D51" s="40">
        <f>'2yntacik caxser'!IM52</f>
        <v>11400</v>
      </c>
      <c r="E51" s="40">
        <f>'2yntacik caxser'!IN52</f>
        <v>0</v>
      </c>
      <c r="F51" s="40">
        <f>'2yntacik caxser'!IO52</f>
        <v>11400</v>
      </c>
      <c r="G51" s="40">
        <f>'2yntacik caxser'!IP52</f>
        <v>12250</v>
      </c>
      <c r="H51" s="118" t="s">
        <v>129</v>
      </c>
      <c r="I51" s="40">
        <f>'2yntacik caxser'!IR52</f>
        <v>850</v>
      </c>
      <c r="J51" s="40"/>
      <c r="K51" s="40">
        <f>K53+K54</f>
        <v>12250</v>
      </c>
      <c r="L51" s="40">
        <f>L53+L54</f>
        <v>12250</v>
      </c>
    </row>
    <row r="52" spans="1:12" s="15" customFormat="1">
      <c r="A52" s="18"/>
      <c r="B52" s="23" t="s">
        <v>53</v>
      </c>
      <c r="C52" s="40">
        <f>'2yntacik caxser'!IL53</f>
        <v>0</v>
      </c>
      <c r="D52" s="40">
        <f>'2yntacik caxser'!IM53</f>
        <v>0</v>
      </c>
      <c r="E52" s="40">
        <f>'2yntacik caxser'!IN53</f>
        <v>0</v>
      </c>
      <c r="F52" s="40">
        <f>'2yntacik caxser'!IO53</f>
        <v>0</v>
      </c>
      <c r="G52" s="40">
        <f>'2yntacik caxser'!IP53</f>
        <v>0</v>
      </c>
      <c r="H52" s="120"/>
      <c r="I52" s="40">
        <f>'2yntacik caxser'!IR53</f>
        <v>0</v>
      </c>
      <c r="J52" s="40"/>
      <c r="K52" s="40"/>
      <c r="L52" s="40"/>
    </row>
    <row r="53" spans="1:12" s="15" customFormat="1" ht="39" customHeight="1">
      <c r="A53" s="18"/>
      <c r="B53" s="23" t="s">
        <v>36</v>
      </c>
      <c r="C53" s="40">
        <f>'2yntacik caxser'!IL54</f>
        <v>5159.3999999999996</v>
      </c>
      <c r="D53" s="40">
        <f>'2yntacik caxser'!IM54</f>
        <v>1500</v>
      </c>
      <c r="E53" s="40">
        <f>'2yntacik caxser'!IN54</f>
        <v>0</v>
      </c>
      <c r="F53" s="40">
        <f>'2yntacik caxser'!IO54</f>
        <v>1500</v>
      </c>
      <c r="G53" s="40">
        <f>'2yntacik caxser'!IP54</f>
        <v>2350</v>
      </c>
      <c r="H53" s="118"/>
      <c r="I53" s="40">
        <f>'2yntacik caxser'!IR54</f>
        <v>850</v>
      </c>
      <c r="J53" s="40"/>
      <c r="K53" s="40">
        <f>'2yntacik caxser'!IS54</f>
        <v>2350</v>
      </c>
      <c r="L53" s="40">
        <f>'2yntacik caxser'!IT54</f>
        <v>2350</v>
      </c>
    </row>
    <row r="54" spans="1:12" s="15" customFormat="1" ht="108.75" customHeight="1">
      <c r="A54" s="18"/>
      <c r="B54" s="23" t="s">
        <v>37</v>
      </c>
      <c r="C54" s="40">
        <f>'2yntacik caxser'!IL55</f>
        <v>3604.5</v>
      </c>
      <c r="D54" s="40">
        <f>'2yntacik caxser'!IM55</f>
        <v>9900</v>
      </c>
      <c r="E54" s="40">
        <f>'2yntacik caxser'!IN55</f>
        <v>0</v>
      </c>
      <c r="F54" s="40">
        <f>'2yntacik caxser'!IO55</f>
        <v>9900</v>
      </c>
      <c r="G54" s="40">
        <f>'2yntacik caxser'!IP55</f>
        <v>9900</v>
      </c>
      <c r="H54" s="118" t="s">
        <v>98</v>
      </c>
      <c r="I54" s="40">
        <f>'2yntacik caxser'!IR55</f>
        <v>0</v>
      </c>
      <c r="J54" s="40"/>
      <c r="K54" s="40">
        <f>'2yntacik caxser'!IS55</f>
        <v>9900</v>
      </c>
      <c r="L54" s="40">
        <f>'2yntacik caxser'!IT55</f>
        <v>9900</v>
      </c>
    </row>
    <row r="55" spans="1:12" s="15" customFormat="1" ht="157.5" customHeight="1">
      <c r="A55" s="18">
        <v>4261</v>
      </c>
      <c r="B55" s="14" t="s">
        <v>38</v>
      </c>
      <c r="C55" s="40">
        <f>'2yntacik caxser'!IL56</f>
        <v>293925</v>
      </c>
      <c r="D55" s="40">
        <f>'2yntacik caxser'!IM56</f>
        <v>341631.4</v>
      </c>
      <c r="E55" s="40">
        <f>'2yntacik caxser'!IN56</f>
        <v>0</v>
      </c>
      <c r="F55" s="40">
        <f>'2yntacik caxser'!IO56</f>
        <v>341631.4</v>
      </c>
      <c r="G55" s="40">
        <f>'2yntacik caxser'!IP56</f>
        <v>300699.7</v>
      </c>
      <c r="H55" s="118" t="s">
        <v>99</v>
      </c>
      <c r="I55" s="40">
        <f>'2yntacik caxser'!IR56</f>
        <v>-40931.699999999983</v>
      </c>
      <c r="J55" s="40"/>
      <c r="K55" s="40">
        <f>K57+K58</f>
        <v>299957.24100000004</v>
      </c>
      <c r="L55" s="40">
        <f>L57+L58</f>
        <v>318935.07675000001</v>
      </c>
    </row>
    <row r="56" spans="1:12" s="15" customFormat="1">
      <c r="A56" s="18"/>
      <c r="B56" s="23" t="s">
        <v>53</v>
      </c>
      <c r="C56" s="40">
        <f>'2yntacik caxser'!IL57</f>
        <v>0</v>
      </c>
      <c r="D56" s="40">
        <f>'2yntacik caxser'!IM57</f>
        <v>0</v>
      </c>
      <c r="E56" s="40">
        <f>'2yntacik caxser'!IN57</f>
        <v>0</v>
      </c>
      <c r="F56" s="40">
        <f>'2yntacik caxser'!IO57</f>
        <v>0</v>
      </c>
      <c r="G56" s="40">
        <f>'2yntacik caxser'!IP57</f>
        <v>0</v>
      </c>
      <c r="H56" s="120"/>
      <c r="I56" s="40">
        <f>'2yntacik caxser'!IR57</f>
        <v>0</v>
      </c>
      <c r="J56" s="40"/>
      <c r="K56" s="40"/>
      <c r="L56" s="40"/>
    </row>
    <row r="57" spans="1:12" s="15" customFormat="1" ht="67.5" customHeight="1">
      <c r="A57" s="18"/>
      <c r="B57" s="23" t="s">
        <v>39</v>
      </c>
      <c r="C57" s="40">
        <f>'2yntacik caxser'!IL58</f>
        <v>227279.4</v>
      </c>
      <c r="D57" s="40">
        <f>'2yntacik caxser'!IM58</f>
        <v>264870.8</v>
      </c>
      <c r="E57" s="40">
        <f>'2yntacik caxser'!IN58</f>
        <v>0</v>
      </c>
      <c r="F57" s="40">
        <f>'2yntacik caxser'!IO58</f>
        <v>264870.8</v>
      </c>
      <c r="G57" s="40">
        <f>'2yntacik caxser'!IP58</f>
        <v>234905.1</v>
      </c>
      <c r="H57" s="116"/>
      <c r="I57" s="40">
        <f>'2yntacik caxser'!IR58</f>
        <v>-29965.699999999983</v>
      </c>
      <c r="J57" s="40"/>
      <c r="K57" s="40">
        <f>'2yntacik caxser'!IS58</f>
        <v>246650.35500000001</v>
      </c>
      <c r="L57" s="40">
        <f>'2yntacik caxser'!IT58</f>
        <v>258982.87275000001</v>
      </c>
    </row>
    <row r="58" spans="1:12" s="15" customFormat="1" ht="116.25" customHeight="1">
      <c r="A58" s="18"/>
      <c r="B58" s="23" t="s">
        <v>40</v>
      </c>
      <c r="C58" s="40">
        <f>'2yntacik caxser'!IL59</f>
        <v>66645.600000000006</v>
      </c>
      <c r="D58" s="40">
        <f>'2yntacik caxser'!IM59</f>
        <v>76760.600000000006</v>
      </c>
      <c r="E58" s="40">
        <f>'2yntacik caxser'!IN59</f>
        <v>0</v>
      </c>
      <c r="F58" s="40">
        <f>'2yntacik caxser'!IO59</f>
        <v>76760.600000000006</v>
      </c>
      <c r="G58" s="40">
        <f>'2yntacik caxser'!IP59</f>
        <v>65794.600000000006</v>
      </c>
      <c r="H58" s="116" t="s">
        <v>130</v>
      </c>
      <c r="I58" s="40">
        <f>'2yntacik caxser'!IR59</f>
        <v>-10966</v>
      </c>
      <c r="J58" s="40"/>
      <c r="K58" s="40">
        <f>'2yntacik caxser'!IS59</f>
        <v>53306.885999999999</v>
      </c>
      <c r="L58" s="40">
        <f>'2yntacik caxser'!IT59</f>
        <v>59952.203999999991</v>
      </c>
    </row>
    <row r="59" spans="1:12" s="15" customFormat="1" ht="247.5" customHeight="1">
      <c r="A59" s="18">
        <v>4262</v>
      </c>
      <c r="B59" s="14" t="s">
        <v>41</v>
      </c>
      <c r="C59" s="40">
        <f>'2yntacik caxser'!IL60</f>
        <v>0</v>
      </c>
      <c r="D59" s="40">
        <f>'2yntacik caxser'!IM60</f>
        <v>0</v>
      </c>
      <c r="E59" s="40">
        <f>'2yntacik caxser'!IN60</f>
        <v>0</v>
      </c>
      <c r="F59" s="40">
        <f>'2yntacik caxser'!IO60</f>
        <v>0</v>
      </c>
      <c r="G59" s="40">
        <f>'2yntacik caxser'!IP60</f>
        <v>0</v>
      </c>
      <c r="H59" s="116" t="s">
        <v>131</v>
      </c>
      <c r="I59" s="40">
        <f>'2yntacik caxser'!IR60</f>
        <v>0</v>
      </c>
      <c r="J59" s="40"/>
      <c r="K59" s="40"/>
      <c r="L59" s="40"/>
    </row>
    <row r="60" spans="1:12" s="15" customFormat="1" ht="42.75">
      <c r="A60" s="18">
        <v>4264</v>
      </c>
      <c r="B60" s="14" t="s">
        <v>42</v>
      </c>
      <c r="C60" s="40">
        <f>'2yntacik caxser'!IL61</f>
        <v>37000.339999999997</v>
      </c>
      <c r="D60" s="40">
        <f>'2yntacik caxser'!IM61</f>
        <v>10366.799999999999</v>
      </c>
      <c r="E60" s="40">
        <f>'2yntacik caxser'!IN61</f>
        <v>0</v>
      </c>
      <c r="F60" s="40">
        <f>'2yntacik caxser'!IO61</f>
        <v>10366.799999999999</v>
      </c>
      <c r="G60" s="40">
        <f>'2yntacik caxser'!IP61</f>
        <v>10367</v>
      </c>
      <c r="H60" s="116"/>
      <c r="I60" s="40">
        <f>'2yntacik caxser'!IR61</f>
        <v>0.2000000000007276</v>
      </c>
      <c r="J60" s="40"/>
      <c r="K60" s="40">
        <f>'2yntacik caxser'!IS61</f>
        <v>10367</v>
      </c>
      <c r="L60" s="40">
        <f>'2yntacik caxser'!IT61</f>
        <v>10367</v>
      </c>
    </row>
    <row r="61" spans="1:12" s="15" customFormat="1" ht="14.25">
      <c r="A61" s="18">
        <v>4266</v>
      </c>
      <c r="B61" s="14" t="s">
        <v>145</v>
      </c>
      <c r="C61" s="40">
        <f>+'2yntacik caxser'!IL62</f>
        <v>0</v>
      </c>
      <c r="D61" s="40">
        <f>+'2yntacik caxser'!IM62</f>
        <v>0</v>
      </c>
      <c r="E61" s="40">
        <f>+'2yntacik caxser'!IN62</f>
        <v>0</v>
      </c>
      <c r="F61" s="40">
        <f>+'2yntacik caxser'!IO62</f>
        <v>0</v>
      </c>
      <c r="G61" s="40">
        <f>+'2yntacik caxser'!IP62</f>
        <v>0</v>
      </c>
      <c r="H61" s="40"/>
      <c r="I61" s="40">
        <f>+'2yntacik caxser'!IR62</f>
        <v>0</v>
      </c>
      <c r="J61" s="40">
        <f>+'2yntacik caxser'!IS62</f>
        <v>0</v>
      </c>
      <c r="K61" s="40">
        <f>+'2yntacik caxser'!IT62</f>
        <v>0</v>
      </c>
      <c r="L61" s="40">
        <f>+'2yntacik caxser'!IU62</f>
        <v>0</v>
      </c>
    </row>
    <row r="62" spans="1:12" s="15" customFormat="1" ht="90.75" customHeight="1">
      <c r="A62" s="18">
        <v>4267</v>
      </c>
      <c r="B62" s="14" t="s">
        <v>43</v>
      </c>
      <c r="C62" s="40">
        <f>'2yntacik caxser'!IL63</f>
        <v>40058.81</v>
      </c>
      <c r="D62" s="40">
        <f>'2yntacik caxser'!IM63</f>
        <v>35458.5</v>
      </c>
      <c r="E62" s="40">
        <f>'2yntacik caxser'!IN63</f>
        <v>0</v>
      </c>
      <c r="F62" s="40">
        <f>'2yntacik caxser'!IO63</f>
        <v>35458.5</v>
      </c>
      <c r="G62" s="40">
        <f>'2yntacik caxser'!IP63</f>
        <v>34041.5</v>
      </c>
      <c r="H62" s="123" t="s">
        <v>100</v>
      </c>
      <c r="I62" s="40">
        <f>'2yntacik caxser'!IR63</f>
        <v>-1417</v>
      </c>
      <c r="J62" s="40"/>
      <c r="K62" s="40">
        <f>'2yntacik caxser'!IS63</f>
        <v>34041.5</v>
      </c>
      <c r="L62" s="40">
        <f>'2yntacik caxser'!IT63</f>
        <v>34041.5</v>
      </c>
    </row>
    <row r="63" spans="1:12" s="15" customFormat="1" ht="194.25" customHeight="1">
      <c r="A63" s="18">
        <v>4269</v>
      </c>
      <c r="B63" s="14" t="s">
        <v>44</v>
      </c>
      <c r="C63" s="40">
        <f>'2yntacik caxser'!IL64</f>
        <v>29996.83</v>
      </c>
      <c r="D63" s="40">
        <f>'2yntacik caxser'!IM64</f>
        <v>11308.1</v>
      </c>
      <c r="E63" s="40">
        <f>'2yntacik caxser'!IN64</f>
        <v>0</v>
      </c>
      <c r="F63" s="40">
        <f>'2yntacik caxser'!IO64</f>
        <v>11308.1</v>
      </c>
      <c r="G63" s="40">
        <f>'2yntacik caxser'!IP64</f>
        <v>18870.3</v>
      </c>
      <c r="H63" s="123" t="s">
        <v>132</v>
      </c>
      <c r="I63" s="40">
        <f>'2yntacik caxser'!IR64</f>
        <v>7562.1999999999989</v>
      </c>
      <c r="J63" s="40"/>
      <c r="K63" s="40">
        <f>'2yntacik caxser'!IS64</f>
        <v>18870.3</v>
      </c>
      <c r="L63" s="40">
        <f>'2yntacik caxser'!IT64</f>
        <v>18870.3</v>
      </c>
    </row>
    <row r="64" spans="1:12" s="15" customFormat="1" ht="28.5">
      <c r="A64" s="18">
        <v>4511</v>
      </c>
      <c r="B64" s="14" t="s">
        <v>45</v>
      </c>
      <c r="C64" s="40">
        <f>'2yntacik caxser'!IL65</f>
        <v>0</v>
      </c>
      <c r="D64" s="40">
        <f>'2yntacik caxser'!IM65</f>
        <v>0</v>
      </c>
      <c r="E64" s="40">
        <f>'2yntacik caxser'!IN65</f>
        <v>0</v>
      </c>
      <c r="F64" s="40">
        <f>'2yntacik caxser'!IO65</f>
        <v>0</v>
      </c>
      <c r="G64" s="40">
        <f>'2yntacik caxser'!IP65</f>
        <v>0</v>
      </c>
      <c r="H64" s="73"/>
      <c r="I64" s="40">
        <f>'2yntacik caxser'!IR65</f>
        <v>0</v>
      </c>
      <c r="J64" s="40"/>
      <c r="K64" s="40">
        <f>G64</f>
        <v>0</v>
      </c>
      <c r="L64" s="40">
        <f>G64</f>
        <v>0</v>
      </c>
    </row>
    <row r="65" spans="1:12" s="15" customFormat="1" ht="28.5">
      <c r="A65" s="18">
        <v>4621</v>
      </c>
      <c r="B65" s="14" t="s">
        <v>46</v>
      </c>
      <c r="C65" s="40">
        <f>'2yntacik caxser'!IL66</f>
        <v>0</v>
      </c>
      <c r="D65" s="40">
        <f>'2yntacik caxser'!IM66</f>
        <v>0</v>
      </c>
      <c r="E65" s="40">
        <f>'2yntacik caxser'!IN66</f>
        <v>0</v>
      </c>
      <c r="F65" s="40">
        <f>'2yntacik caxser'!IO66</f>
        <v>0</v>
      </c>
      <c r="G65" s="40">
        <f>'2yntacik caxser'!IP66</f>
        <v>0</v>
      </c>
      <c r="H65" s="73"/>
      <c r="I65" s="40">
        <f>'2yntacik caxser'!IR66</f>
        <v>0</v>
      </c>
      <c r="J65" s="40"/>
      <c r="K65" s="40">
        <f>G65</f>
        <v>0</v>
      </c>
      <c r="L65" s="40">
        <f>G65</f>
        <v>0</v>
      </c>
    </row>
    <row r="66" spans="1:12" s="15" customFormat="1" ht="14.25">
      <c r="A66" s="18">
        <v>4632</v>
      </c>
      <c r="B66" s="14" t="s">
        <v>68</v>
      </c>
      <c r="C66" s="40">
        <f>'2yntacik caxser'!IL68</f>
        <v>0</v>
      </c>
      <c r="D66" s="40">
        <f>'2yntacik caxser'!IM68</f>
        <v>0</v>
      </c>
      <c r="E66" s="40">
        <f>'2yntacik caxser'!IN68</f>
        <v>0</v>
      </c>
      <c r="F66" s="40">
        <f>'2yntacik caxser'!IO68</f>
        <v>0</v>
      </c>
      <c r="G66" s="40">
        <f>'2yntacik caxser'!IP68</f>
        <v>0</v>
      </c>
      <c r="H66" s="73"/>
      <c r="I66" s="40">
        <f>'2yntacik caxser'!IR68</f>
        <v>0</v>
      </c>
      <c r="J66" s="40"/>
      <c r="K66" s="40">
        <f>G66</f>
        <v>0</v>
      </c>
      <c r="L66" s="40">
        <f>G66</f>
        <v>0</v>
      </c>
    </row>
    <row r="67" spans="1:12" s="42" customFormat="1" ht="301.5" customHeight="1">
      <c r="A67" s="18">
        <v>4729</v>
      </c>
      <c r="B67" s="14" t="s">
        <v>47</v>
      </c>
      <c r="C67" s="40">
        <f>'2yntacik caxser'!IL71</f>
        <v>72404.195000000007</v>
      </c>
      <c r="D67" s="40">
        <f>'2yntacik caxser'!IM71</f>
        <v>122272.8</v>
      </c>
      <c r="E67" s="40">
        <f>'2yntacik caxser'!IN71</f>
        <v>0</v>
      </c>
      <c r="F67" s="40">
        <f>'2yntacik caxser'!IO71</f>
        <v>122272.8</v>
      </c>
      <c r="G67" s="40">
        <f>'2yntacik caxser'!IP71</f>
        <v>157216.79999999999</v>
      </c>
      <c r="H67" s="124" t="s">
        <v>133</v>
      </c>
      <c r="I67" s="40">
        <f>'2yntacik caxser'!IR71</f>
        <v>34943.999999999985</v>
      </c>
      <c r="J67" s="41"/>
      <c r="K67" s="40">
        <f>'2yntacik caxser'!IS71</f>
        <v>157216.79999999999</v>
      </c>
      <c r="L67" s="40">
        <f>'2yntacik caxser'!IT71</f>
        <v>157216.79999999999</v>
      </c>
    </row>
    <row r="68" spans="1:12" s="42" customFormat="1" ht="14.25">
      <c r="A68" s="18">
        <v>4822</v>
      </c>
      <c r="B68" s="14" t="s">
        <v>48</v>
      </c>
      <c r="C68" s="40">
        <f>'2yntacik caxser'!IL72</f>
        <v>0</v>
      </c>
      <c r="D68" s="40">
        <f>'2yntacik caxser'!IM72</f>
        <v>0</v>
      </c>
      <c r="E68" s="40">
        <f>'2yntacik caxser'!IN72</f>
        <v>0</v>
      </c>
      <c r="F68" s="40">
        <f>'2yntacik caxser'!IO72</f>
        <v>0</v>
      </c>
      <c r="G68" s="40">
        <f>'2yntacik caxser'!IP72</f>
        <v>0</v>
      </c>
      <c r="H68" s="77"/>
      <c r="I68" s="40">
        <f>'2yntacik caxser'!IR72</f>
        <v>0</v>
      </c>
      <c r="J68" s="41"/>
      <c r="K68" s="40">
        <f>G68</f>
        <v>0</v>
      </c>
      <c r="L68" s="40">
        <f>G68</f>
        <v>0</v>
      </c>
    </row>
    <row r="69" spans="1:12" s="42" customFormat="1" ht="14.25">
      <c r="A69" s="18">
        <v>4823</v>
      </c>
      <c r="B69" s="14" t="s">
        <v>49</v>
      </c>
      <c r="C69" s="40">
        <f>'2yntacik caxser'!IL73</f>
        <v>13816.655999999999</v>
      </c>
      <c r="D69" s="40">
        <f>'2yntacik caxser'!IM73</f>
        <v>25578.3</v>
      </c>
      <c r="E69" s="40">
        <f>'2yntacik caxser'!IN73</f>
        <v>0</v>
      </c>
      <c r="F69" s="40">
        <f>'2yntacik caxser'!IO73</f>
        <v>25578.3</v>
      </c>
      <c r="G69" s="40">
        <f>'2yntacik caxser'!IP73</f>
        <v>25937.093600000004</v>
      </c>
      <c r="H69" s="73"/>
      <c r="I69" s="40">
        <f>'2yntacik caxser'!IR73</f>
        <v>358.79360000000588</v>
      </c>
      <c r="J69" s="40"/>
      <c r="K69" s="40">
        <f>K71+K72+K73</f>
        <v>25937.093600000004</v>
      </c>
      <c r="L69" s="40">
        <f>L71+L72+L73</f>
        <v>25937.093600000004</v>
      </c>
    </row>
    <row r="70" spans="1:12" s="42" customFormat="1" ht="14.25">
      <c r="A70" s="18"/>
      <c r="B70" s="23" t="s">
        <v>53</v>
      </c>
      <c r="C70" s="40">
        <f>'2yntacik caxser'!IL74</f>
        <v>0</v>
      </c>
      <c r="D70" s="40">
        <f>'2yntacik caxser'!IM74</f>
        <v>0</v>
      </c>
      <c r="E70" s="40">
        <f>'2yntacik caxser'!IN74</f>
        <v>0</v>
      </c>
      <c r="F70" s="40">
        <f>'2yntacik caxser'!IO74</f>
        <v>0</v>
      </c>
      <c r="G70" s="40">
        <f>'2yntacik caxser'!IP74</f>
        <v>0</v>
      </c>
      <c r="H70" s="74"/>
      <c r="I70" s="40">
        <f>'2yntacik caxser'!IR74</f>
        <v>0</v>
      </c>
      <c r="J70" s="41"/>
      <c r="K70" s="41"/>
      <c r="L70" s="41"/>
    </row>
    <row r="71" spans="1:12" s="42" customFormat="1" ht="27">
      <c r="A71" s="18"/>
      <c r="B71" s="23" t="s">
        <v>67</v>
      </c>
      <c r="C71" s="40">
        <f>'2yntacik caxser'!IL75</f>
        <v>98.71</v>
      </c>
      <c r="D71" s="40">
        <f>'2yntacik caxser'!IM75</f>
        <v>133.20000000000002</v>
      </c>
      <c r="E71" s="40">
        <f>'2yntacik caxser'!IN75</f>
        <v>0</v>
      </c>
      <c r="F71" s="40">
        <f>'2yntacik caxser'!IO75</f>
        <v>133.20000000000002</v>
      </c>
      <c r="G71" s="40">
        <f>'2yntacik caxser'!IP75</f>
        <v>157.19999999999999</v>
      </c>
      <c r="H71" s="74"/>
      <c r="I71" s="40">
        <f>'2yntacik caxser'!IR75</f>
        <v>23.999999999999972</v>
      </c>
      <c r="J71" s="41"/>
      <c r="K71" s="40">
        <f>'2yntacik caxser'!IS75</f>
        <v>157.19999999999999</v>
      </c>
      <c r="L71" s="40">
        <f>'2yntacik caxser'!IT75</f>
        <v>157.19999999999999</v>
      </c>
    </row>
    <row r="72" spans="1:12" s="42" customFormat="1" ht="71.25" customHeight="1">
      <c r="A72" s="18"/>
      <c r="B72" s="23" t="s">
        <v>65</v>
      </c>
      <c r="C72" s="40">
        <f>'2yntacik caxser'!IL76</f>
        <v>12145.245999999999</v>
      </c>
      <c r="D72" s="40">
        <f>'2yntacik caxser'!IM76</f>
        <v>21498.1</v>
      </c>
      <c r="E72" s="40">
        <f>'2yntacik caxser'!IN76</f>
        <v>0</v>
      </c>
      <c r="F72" s="40">
        <f>'2yntacik caxser'!IO76</f>
        <v>21498.1</v>
      </c>
      <c r="G72" s="40">
        <f>'2yntacik caxser'!IP76</f>
        <v>20889.093600000004</v>
      </c>
      <c r="H72" s="125" t="s">
        <v>134</v>
      </c>
      <c r="I72" s="40">
        <f>'2yntacik caxser'!IR76</f>
        <v>-609.00639999999476</v>
      </c>
      <c r="J72" s="41"/>
      <c r="K72" s="40">
        <f>'2yntacik caxser'!IS76</f>
        <v>20889.093600000004</v>
      </c>
      <c r="L72" s="40">
        <f>'2yntacik caxser'!IT76</f>
        <v>20889.093600000004</v>
      </c>
    </row>
    <row r="73" spans="1:12" s="42" customFormat="1" ht="14.25">
      <c r="A73" s="18"/>
      <c r="B73" s="23" t="s">
        <v>66</v>
      </c>
      <c r="C73" s="40">
        <f>'2yntacik caxser'!IL77</f>
        <v>1572.7</v>
      </c>
      <c r="D73" s="40">
        <f>'2yntacik caxser'!IM77</f>
        <v>3946.9999999999995</v>
      </c>
      <c r="E73" s="40">
        <f>'2yntacik caxser'!IN77</f>
        <v>0</v>
      </c>
      <c r="F73" s="40">
        <f>'2yntacik caxser'!IO77</f>
        <v>3946.9999999999995</v>
      </c>
      <c r="G73" s="40">
        <f>'2yntacik caxser'!IP77</f>
        <v>4890.8</v>
      </c>
      <c r="H73" s="40"/>
      <c r="I73" s="40">
        <f>'2yntacik caxser'!IR77</f>
        <v>943.80000000000064</v>
      </c>
      <c r="J73" s="41"/>
      <c r="K73" s="40">
        <f>G73</f>
        <v>4890.8</v>
      </c>
      <c r="L73" s="40">
        <f>G73</f>
        <v>4890.8</v>
      </c>
    </row>
    <row r="74" spans="1:12" s="42" customFormat="1" ht="14.25">
      <c r="A74" s="18">
        <v>4861</v>
      </c>
      <c r="B74" s="14" t="s">
        <v>50</v>
      </c>
      <c r="C74" s="40">
        <f>'2yntacik caxser'!IL79</f>
        <v>0</v>
      </c>
      <c r="D74" s="40">
        <f>'2yntacik caxser'!IM79</f>
        <v>336355.3</v>
      </c>
      <c r="E74" s="40">
        <f>'2yntacik caxser'!IN79</f>
        <v>0</v>
      </c>
      <c r="F74" s="40">
        <f>'2yntacik caxser'!IO79</f>
        <v>336355.3</v>
      </c>
      <c r="G74" s="40">
        <f>'2yntacik caxser'!IP79</f>
        <v>370550.38634430023</v>
      </c>
      <c r="H74" s="40"/>
      <c r="I74" s="40">
        <f>'2yntacik caxser'!IR79</f>
        <v>34195.086344300245</v>
      </c>
      <c r="J74" s="41"/>
      <c r="K74" s="40">
        <f>G74</f>
        <v>370550.38634430023</v>
      </c>
      <c r="L74" s="40">
        <f>G74</f>
        <v>370550.38634430023</v>
      </c>
    </row>
    <row r="75" spans="1:12" s="15" customFormat="1" ht="14.25">
      <c r="A75" s="18">
        <v>4891</v>
      </c>
      <c r="B75" s="14" t="s">
        <v>51</v>
      </c>
      <c r="C75" s="40">
        <f>'2yntacik caxser'!IL80</f>
        <v>0</v>
      </c>
      <c r="D75" s="40">
        <f>'2yntacik caxser'!IM80</f>
        <v>0</v>
      </c>
      <c r="E75" s="40">
        <f>'2yntacik caxser'!IN80</f>
        <v>0</v>
      </c>
      <c r="F75" s="40">
        <f>'2yntacik caxser'!IO80</f>
        <v>0</v>
      </c>
      <c r="G75" s="40">
        <f>'2yntacik caxser'!IP80</f>
        <v>0</v>
      </c>
      <c r="H75" s="40"/>
      <c r="I75" s="40">
        <f>'2yntacik caxser'!IR80</f>
        <v>0</v>
      </c>
      <c r="J75" s="40"/>
      <c r="K75" s="40">
        <f>G75</f>
        <v>0</v>
      </c>
      <c r="L75" s="40">
        <f>G75</f>
        <v>0</v>
      </c>
    </row>
    <row r="76" spans="1:12" s="2" customFormat="1" ht="28.5">
      <c r="A76" s="8"/>
      <c r="B76" s="4" t="s">
        <v>54</v>
      </c>
      <c r="C76" s="33">
        <f>SUM(C78:C86)</f>
        <v>579554.88</v>
      </c>
      <c r="D76" s="33">
        <f>SUM(D77:D86)</f>
        <v>335556.6</v>
      </c>
      <c r="E76" s="33">
        <f>SUM(E80:E86)</f>
        <v>0</v>
      </c>
      <c r="F76" s="33">
        <f>SUM(F77:F86)</f>
        <v>335556.6</v>
      </c>
      <c r="G76" s="33">
        <f>SUM(G77:G86)</f>
        <v>340847.7</v>
      </c>
      <c r="H76" s="33"/>
      <c r="I76" s="33">
        <f>SUM(I77:I86)</f>
        <v>5291.1000000000349</v>
      </c>
      <c r="J76" s="33">
        <f>SUM(J80:J86)</f>
        <v>0</v>
      </c>
      <c r="K76" s="33">
        <f>SUM(K77:K86)</f>
        <v>0</v>
      </c>
      <c r="L76" s="33">
        <f>SUM(L77:L86)</f>
        <v>0</v>
      </c>
    </row>
    <row r="77" spans="1:12" s="38" customFormat="1" ht="14.25">
      <c r="A77" s="9"/>
      <c r="B77" s="6" t="s">
        <v>53</v>
      </c>
      <c r="C77" s="35"/>
      <c r="D77" s="35"/>
      <c r="E77" s="35"/>
      <c r="F77" s="36"/>
      <c r="G77" s="37"/>
      <c r="H77" s="37"/>
      <c r="I77" s="37"/>
      <c r="J77" s="36"/>
      <c r="K77" s="35"/>
      <c r="L77" s="35"/>
    </row>
    <row r="78" spans="1:12" s="38" customFormat="1" ht="112.5" customHeight="1">
      <c r="A78" s="9" t="s">
        <v>94</v>
      </c>
      <c r="B78" s="3" t="s">
        <v>92</v>
      </c>
      <c r="C78" s="35">
        <f>'2yntacik caxser'!IL83</f>
        <v>0</v>
      </c>
      <c r="D78" s="35"/>
      <c r="E78" s="35"/>
      <c r="F78" s="36"/>
      <c r="G78" s="36">
        <f>'2yntacik caxser'!IP83</f>
        <v>0</v>
      </c>
      <c r="H78" s="126" t="s">
        <v>135</v>
      </c>
      <c r="I78" s="37">
        <f>'2yntacik caxser'!IR83</f>
        <v>0</v>
      </c>
      <c r="J78" s="36"/>
      <c r="K78" s="37">
        <f>'2yntacik caxser'!IS83</f>
        <v>0</v>
      </c>
      <c r="L78" s="37">
        <f>'2yntacik caxser'!IT83</f>
        <v>0</v>
      </c>
    </row>
    <row r="79" spans="1:12" s="38" customFormat="1" ht="36.75" customHeight="1">
      <c r="A79" s="9" t="s">
        <v>88</v>
      </c>
      <c r="B79" s="3" t="s">
        <v>90</v>
      </c>
      <c r="C79" s="35">
        <f>'2yntacik caxser'!IL84</f>
        <v>0</v>
      </c>
      <c r="D79" s="35">
        <f>+'2yntacik caxser'!IM84</f>
        <v>0</v>
      </c>
      <c r="E79" s="35">
        <f>+'2yntacik caxser'!IN84</f>
        <v>0</v>
      </c>
      <c r="F79" s="36">
        <f>+'2yntacik caxser'!IO84</f>
        <v>0</v>
      </c>
      <c r="G79" s="39">
        <f>+'2yntacik caxser'!IP84</f>
        <v>0</v>
      </c>
      <c r="H79" s="72"/>
      <c r="I79" s="37">
        <f>+'2yntacik caxser'!IR84</f>
        <v>0</v>
      </c>
      <c r="J79" s="36"/>
      <c r="K79" s="37">
        <f>'2yntacik caxser'!IS84</f>
        <v>0</v>
      </c>
      <c r="L79" s="37">
        <f>'2yntacik caxser'!IT84</f>
        <v>0</v>
      </c>
    </row>
    <row r="80" spans="1:12" s="38" customFormat="1" ht="110.25" customHeight="1">
      <c r="A80" s="9">
        <v>5121</v>
      </c>
      <c r="B80" s="3" t="s">
        <v>55</v>
      </c>
      <c r="C80" s="35">
        <f>'2yntacik caxser'!IL85</f>
        <v>34000</v>
      </c>
      <c r="D80" s="35">
        <f>'2yntacik caxser'!IM85</f>
        <v>0</v>
      </c>
      <c r="E80" s="35">
        <f>'2yntacik caxser'!IN85</f>
        <v>0</v>
      </c>
      <c r="F80" s="35">
        <f>'2yntacik caxser'!IO85</f>
        <v>0</v>
      </c>
      <c r="G80" s="40">
        <f>'2yntacik caxser'!IP85</f>
        <v>0</v>
      </c>
      <c r="H80" s="127" t="s">
        <v>136</v>
      </c>
      <c r="I80" s="40">
        <f>'2yntacik caxser'!IR85</f>
        <v>0</v>
      </c>
      <c r="J80" s="40"/>
      <c r="K80" s="37">
        <f>'2yntacik caxser'!IS85</f>
        <v>0</v>
      </c>
      <c r="L80" s="37">
        <f>'2yntacik caxser'!IT85</f>
        <v>0</v>
      </c>
    </row>
    <row r="81" spans="1:12" s="38" customFormat="1" ht="118.5" customHeight="1">
      <c r="A81" s="9">
        <v>5122</v>
      </c>
      <c r="B81" s="3" t="s">
        <v>56</v>
      </c>
      <c r="C81" s="35">
        <f>'2yntacik caxser'!IL86</f>
        <v>545554.88</v>
      </c>
      <c r="D81" s="35">
        <f>'2yntacik caxser'!IM86</f>
        <v>335556.6</v>
      </c>
      <c r="E81" s="35">
        <f>'2yntacik caxser'!IN86</f>
        <v>0</v>
      </c>
      <c r="F81" s="35">
        <f>'2yntacik caxser'!IO86</f>
        <v>335556.6</v>
      </c>
      <c r="G81" s="40">
        <f>'2yntacik caxser'!IP86</f>
        <v>340847.7</v>
      </c>
      <c r="H81" s="128" t="s">
        <v>137</v>
      </c>
      <c r="I81" s="40">
        <f>'2yntacik caxser'!IR86</f>
        <v>5291.1000000000349</v>
      </c>
      <c r="J81" s="40"/>
      <c r="K81" s="37">
        <f>'2yntacik caxser'!IS86</f>
        <v>0</v>
      </c>
      <c r="L81" s="37">
        <f>'2yntacik caxser'!IT86</f>
        <v>0</v>
      </c>
    </row>
    <row r="82" spans="1:12" s="38" customFormat="1" ht="14.25">
      <c r="A82" s="9">
        <v>5129</v>
      </c>
      <c r="B82" s="3" t="s">
        <v>57</v>
      </c>
      <c r="C82" s="35">
        <f>'2yntacik caxser'!IL87</f>
        <v>0</v>
      </c>
      <c r="D82" s="35">
        <f>'2yntacik caxser'!IM87</f>
        <v>0</v>
      </c>
      <c r="E82" s="35">
        <f>'2yntacik caxser'!IN87</f>
        <v>0</v>
      </c>
      <c r="F82" s="35">
        <f>'2yntacik caxser'!IO87</f>
        <v>0</v>
      </c>
      <c r="G82" s="40">
        <f>'2yntacik caxser'!IP87</f>
        <v>0</v>
      </c>
      <c r="H82" s="72"/>
      <c r="I82" s="40">
        <f>'2yntacik caxser'!IR87</f>
        <v>0</v>
      </c>
      <c r="J82" s="40"/>
      <c r="K82" s="37">
        <f>'2yntacik caxser'!IS87</f>
        <v>0</v>
      </c>
      <c r="L82" s="37">
        <f>'2yntacik caxser'!IT87</f>
        <v>0</v>
      </c>
    </row>
    <row r="83" spans="1:12" s="38" customFormat="1" ht="165" customHeight="1">
      <c r="A83" s="9">
        <v>5132</v>
      </c>
      <c r="B83" s="3" t="s">
        <v>58</v>
      </c>
      <c r="C83" s="35">
        <f>'2yntacik caxser'!IL88</f>
        <v>0</v>
      </c>
      <c r="D83" s="35">
        <f>'2yntacik caxser'!IM88</f>
        <v>0</v>
      </c>
      <c r="E83" s="35">
        <f>'2yntacik caxser'!IN88</f>
        <v>0</v>
      </c>
      <c r="F83" s="35">
        <f>'2yntacik caxser'!IO88</f>
        <v>0</v>
      </c>
      <c r="G83" s="40">
        <f>'2yntacik caxser'!IP88</f>
        <v>0</v>
      </c>
      <c r="H83" s="129" t="s">
        <v>138</v>
      </c>
      <c r="I83" s="40">
        <f>'2yntacik caxser'!IR88</f>
        <v>0</v>
      </c>
      <c r="J83" s="40"/>
      <c r="K83" s="37">
        <f>'2yntacik caxser'!IS88</f>
        <v>0</v>
      </c>
      <c r="L83" s="37">
        <f>'2yntacik caxser'!IT88</f>
        <v>0</v>
      </c>
    </row>
    <row r="84" spans="1:12" s="38" customFormat="1" ht="114.75" customHeight="1">
      <c r="A84" s="9" t="s">
        <v>87</v>
      </c>
      <c r="B84" s="3" t="s">
        <v>91</v>
      </c>
      <c r="C84" s="35">
        <f>'2yntacik caxser'!IL89</f>
        <v>0</v>
      </c>
      <c r="D84" s="35">
        <f>+'2yntacik caxser'!IM89</f>
        <v>0</v>
      </c>
      <c r="E84" s="35"/>
      <c r="F84" s="35">
        <f>+'2yntacik caxser'!IO89</f>
        <v>0</v>
      </c>
      <c r="G84" s="40">
        <f>+'2yntacik caxser'!IP89</f>
        <v>0</v>
      </c>
      <c r="H84" s="130" t="s">
        <v>139</v>
      </c>
      <c r="I84" s="40">
        <f>'2yntacik caxser'!IR89</f>
        <v>0</v>
      </c>
      <c r="J84" s="40"/>
      <c r="K84" s="37">
        <f>'2yntacik caxser'!IS89</f>
        <v>0</v>
      </c>
      <c r="L84" s="37">
        <f>'2yntacik caxser'!IT89</f>
        <v>0</v>
      </c>
    </row>
    <row r="85" spans="1:12" s="38" customFormat="1" ht="14.25">
      <c r="A85" s="9"/>
      <c r="B85" s="3"/>
      <c r="C85" s="35"/>
      <c r="D85" s="35"/>
      <c r="E85" s="35"/>
      <c r="F85" s="35"/>
      <c r="G85" s="40"/>
      <c r="H85" s="40"/>
      <c r="I85" s="40"/>
      <c r="J85" s="40"/>
      <c r="K85" s="40"/>
      <c r="L85" s="40"/>
    </row>
    <row r="86" spans="1:12" s="38" customFormat="1" ht="14.25">
      <c r="A86" s="9"/>
      <c r="B86" s="3"/>
      <c r="C86" s="35"/>
      <c r="D86" s="35"/>
      <c r="E86" s="35"/>
      <c r="F86" s="35"/>
      <c r="G86" s="40"/>
      <c r="H86" s="40"/>
      <c r="I86" s="40"/>
      <c r="J86" s="40"/>
      <c r="K86" s="40"/>
      <c r="L86" s="40"/>
    </row>
    <row r="87" spans="1:12" ht="19.5" customHeight="1">
      <c r="B87" s="184" t="s">
        <v>52</v>
      </c>
      <c r="C87" s="184"/>
      <c r="D87" s="184"/>
      <c r="E87" s="184"/>
      <c r="F87" s="184"/>
      <c r="G87" s="184"/>
      <c r="H87" s="184"/>
      <c r="I87" s="184"/>
      <c r="J87" s="184"/>
      <c r="K87" s="28"/>
      <c r="L87" s="29"/>
    </row>
    <row r="88" spans="1:12" ht="25.5" customHeight="1">
      <c r="B88" s="185" t="s">
        <v>113</v>
      </c>
      <c r="C88" s="185"/>
      <c r="D88" s="185"/>
      <c r="E88" s="185"/>
      <c r="F88" s="185"/>
      <c r="G88" s="185"/>
      <c r="H88" s="185"/>
      <c r="I88" s="185"/>
      <c r="J88" s="185"/>
      <c r="K88" s="28"/>
      <c r="L88" s="29"/>
    </row>
    <row r="89" spans="1:12" s="25" customFormat="1" ht="14.25">
      <c r="A89" s="24"/>
      <c r="B89" s="176"/>
      <c r="C89" s="176"/>
      <c r="D89" s="176"/>
      <c r="E89" s="176"/>
      <c r="F89" s="176"/>
      <c r="G89" s="176"/>
      <c r="H89" s="176"/>
      <c r="I89" s="176"/>
      <c r="J89" s="176"/>
      <c r="K89" s="30"/>
      <c r="L89" s="29"/>
    </row>
  </sheetData>
  <mergeCells count="8">
    <mergeCell ref="B89:J89"/>
    <mergeCell ref="G8:I8"/>
    <mergeCell ref="A9:B9"/>
    <mergeCell ref="K9:K10"/>
    <mergeCell ref="L9:L10"/>
    <mergeCell ref="B87:J87"/>
    <mergeCell ref="B88:J88"/>
    <mergeCell ref="F9:I9"/>
  </mergeCells>
  <conditionalFormatting sqref="C12:L86">
    <cfRule type="cellIs" dxfId="0" priority="9" stopIfTrue="1" operator="equal">
      <formula>0</formula>
    </cfRule>
  </conditionalFormatting>
  <pageMargins left="0.24" right="0.17" top="0.32" bottom="0.34" header="0.18" footer="0.16"/>
  <pageSetup paperSize="9" scale="67" orientation="landscape" verticalDpi="1200" r:id="rId1"/>
  <headerFooter alignWithMargins="0">
    <oddFooter>&amp;R&amp;8&amp;P</oddFooter>
  </headerFooter>
  <rowBreaks count="2" manualBreakCount="2">
    <brk id="54" max="11" man="1"/>
    <brk id="75" max="11" man="1"/>
  </rowBreaks>
  <ignoredErrors>
    <ignoredError sqref="A7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N97"/>
  <sheetViews>
    <sheetView tabSelected="1" topLeftCell="A7" zoomScale="115" zoomScaleNormal="115" zoomScaleSheetLayoutView="84" workbookViewId="0">
      <pane xSplit="2" ySplit="4" topLeftCell="IP11" activePane="bottomRight" state="frozen"/>
      <selection activeCell="A7" sqref="A7"/>
      <selection pane="topRight" activeCell="C7" sqref="C7"/>
      <selection pane="bottomLeft" activeCell="A11" sqref="A11"/>
      <selection pane="bottomRight" activeCell="IS9" sqref="IS9"/>
    </sheetView>
  </sheetViews>
  <sheetFormatPr defaultRowHeight="13.5"/>
  <cols>
    <col min="1" max="1" width="6" style="143" bestFit="1" customWidth="1"/>
    <col min="2" max="2" width="51" style="108" customWidth="1"/>
    <col min="3" max="4" width="15.28515625" style="146" customWidth="1"/>
    <col min="5" max="5" width="13.140625" style="146" customWidth="1"/>
    <col min="6" max="7" width="15.28515625" style="146" customWidth="1"/>
    <col min="8" max="9" width="15.28515625" style="153" customWidth="1"/>
    <col min="10" max="10" width="15.28515625" style="146" hidden="1" customWidth="1"/>
    <col min="11" max="11" width="16.42578125" style="146" customWidth="1"/>
    <col min="12" max="12" width="15.42578125" style="146" customWidth="1"/>
    <col min="13" max="13" width="12.42578125" style="146" customWidth="1"/>
    <col min="14" max="14" width="13" style="146" customWidth="1"/>
    <col min="15" max="15" width="11.7109375" style="146" customWidth="1"/>
    <col min="16" max="16" width="12" style="146" customWidth="1"/>
    <col min="17" max="17" width="12.7109375" style="173" customWidth="1"/>
    <col min="18" max="18" width="12.7109375" style="153" customWidth="1"/>
    <col min="19" max="19" width="13.42578125" style="146" customWidth="1"/>
    <col min="20" max="20" width="15.140625" style="146" customWidth="1"/>
    <col min="21" max="21" width="17.28515625" style="146" customWidth="1"/>
    <col min="22" max="22" width="12.85546875" style="146" customWidth="1"/>
    <col min="23" max="23" width="12" style="146" customWidth="1"/>
    <col min="24" max="24" width="9.42578125" style="146" customWidth="1"/>
    <col min="25" max="25" width="11.7109375" style="146" customWidth="1"/>
    <col min="26" max="26" width="12" style="146" customWidth="1"/>
    <col min="27" max="27" width="12" style="153" customWidth="1"/>
    <col min="28" max="28" width="12.85546875" style="146" customWidth="1"/>
    <col min="29" max="30" width="15.5703125" style="146" customWidth="1"/>
    <col min="31" max="31" width="12.140625" style="146" customWidth="1"/>
    <col min="32" max="33" width="12.7109375" style="146" customWidth="1"/>
    <col min="34" max="34" width="11.5703125" style="146" customWidth="1"/>
    <col min="35" max="35" width="12.28515625" style="146" customWidth="1"/>
    <col min="36" max="36" width="12.28515625" style="153" customWidth="1"/>
    <col min="37" max="37" width="12.140625" style="146" customWidth="1"/>
    <col min="38" max="39" width="15.28515625" style="146" customWidth="1"/>
    <col min="40" max="40" width="11.28515625" style="146" customWidth="1"/>
    <col min="41" max="41" width="10.7109375" style="146" customWidth="1"/>
    <col min="42" max="42" width="9.140625" style="146" customWidth="1"/>
    <col min="43" max="43" width="10.5703125" style="146" customWidth="1"/>
    <col min="44" max="44" width="11.140625" style="146" customWidth="1"/>
    <col min="45" max="45" width="11.140625" style="153" customWidth="1"/>
    <col min="46" max="46" width="11.28515625" style="146" customWidth="1"/>
    <col min="47" max="48" width="15.28515625" style="146" customWidth="1"/>
    <col min="49" max="49" width="12.28515625" style="146" customWidth="1"/>
    <col min="50" max="50" width="10.5703125" style="146" customWidth="1"/>
    <col min="51" max="51" width="9.140625" style="146" customWidth="1"/>
    <col min="52" max="52" width="10.5703125" style="146" customWidth="1"/>
    <col min="53" max="53" width="11.140625" style="146" customWidth="1"/>
    <col min="54" max="54" width="11.140625" style="153" customWidth="1"/>
    <col min="55" max="55" width="11.28515625" style="146" customWidth="1"/>
    <col min="56" max="57" width="15.28515625" style="146" customWidth="1"/>
    <col min="58" max="58" width="11.42578125" style="146" customWidth="1"/>
    <col min="59" max="59" width="11" style="146" customWidth="1"/>
    <col min="60" max="60" width="9.28515625" style="146" customWidth="1"/>
    <col min="61" max="61" width="10.28515625" style="146" customWidth="1"/>
    <col min="62" max="62" width="10.5703125" style="146" customWidth="1"/>
    <col min="63" max="63" width="11.5703125" style="153" customWidth="1"/>
    <col min="64" max="64" width="11.42578125" style="146" customWidth="1"/>
    <col min="65" max="66" width="15.42578125" style="146" customWidth="1"/>
    <col min="67" max="67" width="13.85546875" style="146" customWidth="1"/>
    <col min="68" max="68" width="11.42578125" style="146" customWidth="1"/>
    <col min="69" max="69" width="9.28515625" style="146" customWidth="1"/>
    <col min="70" max="70" width="10.7109375" style="146" customWidth="1"/>
    <col min="71" max="71" width="11.140625" style="146" customWidth="1"/>
    <col min="72" max="72" width="11.85546875" style="153" customWidth="1"/>
    <col min="73" max="73" width="11.42578125" style="146" customWidth="1"/>
    <col min="74" max="75" width="15.42578125" style="146" customWidth="1"/>
    <col min="76" max="76" width="12.140625" style="146" customWidth="1"/>
    <col min="77" max="77" width="10.28515625" style="146" customWidth="1"/>
    <col min="78" max="78" width="9.140625" style="146" customWidth="1"/>
    <col min="79" max="79" width="10.28515625" style="146" customWidth="1"/>
    <col min="80" max="80" width="10.5703125" style="146" customWidth="1"/>
    <col min="81" max="81" width="11.7109375" style="153" customWidth="1"/>
    <col min="82" max="82" width="11.42578125" style="146" customWidth="1"/>
    <col min="83" max="84" width="14.28515625" style="146" customWidth="1"/>
    <col min="85" max="85" width="11.28515625" style="146" customWidth="1"/>
    <col min="86" max="86" width="10.28515625" style="146" customWidth="1"/>
    <col min="87" max="87" width="9.28515625" style="146" customWidth="1"/>
    <col min="88" max="88" width="10.28515625" style="146" customWidth="1"/>
    <col min="89" max="89" width="10.5703125" style="146" customWidth="1"/>
    <col min="90" max="90" width="12.28515625" style="153" customWidth="1"/>
    <col min="91" max="91" width="11.42578125" style="146" customWidth="1"/>
    <col min="92" max="93" width="14.28515625" style="146" customWidth="1"/>
    <col min="94" max="94" width="16" style="146" customWidth="1"/>
    <col min="95" max="95" width="11.7109375" style="146" customWidth="1"/>
    <col min="96" max="96" width="9.28515625" style="146" customWidth="1"/>
    <col min="97" max="98" width="10.5703125" style="146" customWidth="1"/>
    <col min="99" max="99" width="12.7109375" style="153" customWidth="1"/>
    <col min="100" max="100" width="11.42578125" style="146" customWidth="1"/>
    <col min="101" max="102" width="14.28515625" style="146" customWidth="1"/>
    <col min="103" max="103" width="11.42578125" style="146" customWidth="1"/>
    <col min="104" max="104" width="11" style="146" customWidth="1"/>
    <col min="105" max="105" width="9.28515625" style="146" customWidth="1"/>
    <col min="106" max="106" width="10.28515625" style="146" customWidth="1"/>
    <col min="107" max="107" width="10.7109375" style="146" customWidth="1"/>
    <col min="108" max="108" width="12.85546875" style="153" customWidth="1"/>
    <col min="109" max="109" width="11.42578125" style="146" customWidth="1"/>
    <col min="110" max="111" width="14.28515625" style="146" customWidth="1"/>
    <col min="112" max="112" width="13.85546875" style="146" customWidth="1"/>
    <col min="113" max="113" width="10.7109375" style="146" customWidth="1"/>
    <col min="114" max="114" width="9.28515625" style="146" customWidth="1"/>
    <col min="115" max="115" width="10.28515625" style="146" customWidth="1"/>
    <col min="116" max="116" width="13.42578125" style="146" customWidth="1"/>
    <col min="117" max="117" width="13.42578125" style="153" customWidth="1"/>
    <col min="118" max="118" width="11.42578125" style="146" customWidth="1"/>
    <col min="119" max="120" width="14.28515625" style="146" customWidth="1"/>
    <col min="121" max="121" width="11.42578125" style="146" customWidth="1"/>
    <col min="122" max="122" width="11.28515625" style="146" customWidth="1"/>
    <col min="123" max="123" width="10.42578125" style="146" customWidth="1"/>
    <col min="124" max="124" width="10.28515625" style="146" customWidth="1"/>
    <col min="125" max="125" width="10.85546875" style="146" customWidth="1"/>
    <col min="126" max="126" width="15.42578125" style="153" customWidth="1"/>
    <col min="127" max="127" width="11.42578125" style="146" customWidth="1"/>
    <col min="128" max="128" width="14.42578125" style="146" customWidth="1"/>
    <col min="129" max="129" width="14.28515625" style="146" customWidth="1"/>
    <col min="130" max="130" width="13.85546875" style="146" customWidth="1"/>
    <col min="131" max="131" width="10.42578125" style="146" customWidth="1"/>
    <col min="132" max="132" width="9.28515625" style="146" customWidth="1"/>
    <col min="133" max="133" width="10.42578125" style="146" customWidth="1"/>
    <col min="134" max="134" width="11.140625" style="146" customWidth="1"/>
    <col min="135" max="135" width="11.140625" style="153" customWidth="1"/>
    <col min="136" max="136" width="11.42578125" style="146" customWidth="1"/>
    <col min="137" max="138" width="14.28515625" style="146" customWidth="1"/>
    <col min="139" max="139" width="13.5703125" style="146" customWidth="1"/>
    <col min="140" max="140" width="12.85546875" style="146" customWidth="1"/>
    <col min="141" max="141" width="9.28515625" style="146" customWidth="1"/>
    <col min="142" max="142" width="10.7109375" style="146" customWidth="1"/>
    <col min="143" max="143" width="10.5703125" style="146" customWidth="1"/>
    <col min="144" max="144" width="13" style="153" customWidth="1"/>
    <col min="145" max="145" width="11.42578125" style="146" customWidth="1"/>
    <col min="146" max="147" width="14.28515625" style="146" customWidth="1"/>
    <col min="148" max="148" width="12.5703125" style="146" customWidth="1"/>
    <col min="149" max="149" width="10.42578125" style="146" customWidth="1"/>
    <col min="150" max="150" width="9.28515625" style="146" customWidth="1"/>
    <col min="151" max="151" width="10.42578125" style="146" customWidth="1"/>
    <col min="152" max="152" width="10.85546875" style="146" customWidth="1"/>
    <col min="153" max="153" width="12.140625" style="153" customWidth="1"/>
    <col min="154" max="154" width="11.5703125" style="146" customWidth="1"/>
    <col min="155" max="156" width="14.28515625" style="146" customWidth="1"/>
    <col min="157" max="157" width="11.42578125" style="146" customWidth="1"/>
    <col min="158" max="158" width="10.42578125" style="146" customWidth="1"/>
    <col min="159" max="159" width="11.28515625" style="146" customWidth="1"/>
    <col min="160" max="160" width="12.5703125" style="146" customWidth="1"/>
    <col min="161" max="161" width="14.140625" style="146" customWidth="1"/>
    <col min="162" max="162" width="14.140625" style="153" customWidth="1"/>
    <col min="163" max="163" width="14.140625" style="146" customWidth="1"/>
    <col min="164" max="165" width="14.42578125" style="146" customWidth="1"/>
    <col min="166" max="166" width="12.42578125" style="146" customWidth="1"/>
    <col min="167" max="167" width="12.28515625" style="146" customWidth="1"/>
    <col min="168" max="168" width="9.7109375" style="146" customWidth="1"/>
    <col min="169" max="169" width="12.140625" style="146" customWidth="1"/>
    <col min="170" max="170" width="12" style="146" customWidth="1"/>
    <col min="171" max="171" width="11.7109375" style="146" customWidth="1"/>
    <col min="172" max="173" width="15.7109375" style="146" customWidth="1"/>
    <col min="174" max="174" width="13.140625" style="146" bestFit="1" customWidth="1"/>
    <col min="175" max="175" width="10.85546875" style="146" bestFit="1" customWidth="1"/>
    <col min="176" max="176" width="8.42578125" style="146" bestFit="1" customWidth="1"/>
    <col min="177" max="177" width="12.42578125" style="146" bestFit="1" customWidth="1"/>
    <col min="178" max="178" width="10.42578125" style="173" bestFit="1" customWidth="1"/>
    <col min="179" max="179" width="14.140625" style="153" customWidth="1"/>
    <col min="180" max="180" width="14.140625" style="146" customWidth="1"/>
    <col min="181" max="182" width="14.42578125" style="146" customWidth="1"/>
    <col min="183" max="183" width="11.7109375" style="146" customWidth="1"/>
    <col min="184" max="184" width="10.85546875" style="146" bestFit="1" customWidth="1"/>
    <col min="185" max="185" width="8.42578125" style="146" bestFit="1" customWidth="1"/>
    <col min="186" max="186" width="10.42578125" style="146" bestFit="1" customWidth="1"/>
    <col min="187" max="187" width="14.140625" style="146" customWidth="1"/>
    <col min="188" max="188" width="14.140625" style="153" customWidth="1"/>
    <col min="189" max="189" width="14.140625" style="146" customWidth="1"/>
    <col min="190" max="191" width="14.42578125" style="146" customWidth="1"/>
    <col min="192" max="196" width="14.140625" style="146" customWidth="1"/>
    <col min="197" max="197" width="14.140625" style="153" customWidth="1"/>
    <col min="198" max="198" width="14.140625" style="146" customWidth="1"/>
    <col min="199" max="200" width="14.42578125" style="146" customWidth="1"/>
    <col min="201" max="201" width="11.5703125" style="146" bestFit="1" customWidth="1"/>
    <col min="202" max="202" width="11.42578125" style="146" bestFit="1" customWidth="1"/>
    <col min="203" max="203" width="9.28515625" style="146" customWidth="1"/>
    <col min="204" max="205" width="12" style="146" customWidth="1"/>
    <col min="206" max="206" width="12" style="153" customWidth="1"/>
    <col min="207" max="207" width="12.5703125" style="146" customWidth="1"/>
    <col min="208" max="209" width="14.28515625" style="146" customWidth="1"/>
    <col min="210" max="210" width="12.28515625" style="146" customWidth="1"/>
    <col min="211" max="211" width="11.85546875" style="146" customWidth="1"/>
    <col min="212" max="212" width="9.28515625" style="146" customWidth="1"/>
    <col min="213" max="213" width="11.5703125" style="146" customWidth="1"/>
    <col min="214" max="214" width="12" style="146" customWidth="1"/>
    <col min="215" max="215" width="12" style="153" customWidth="1"/>
    <col min="216" max="216" width="12.5703125" style="146" customWidth="1"/>
    <col min="217" max="218" width="14.28515625" style="146" customWidth="1"/>
    <col min="219" max="219" width="13.5703125" style="146" customWidth="1"/>
    <col min="220" max="220" width="12" style="146" customWidth="1"/>
    <col min="221" max="221" width="9.28515625" style="146" customWidth="1"/>
    <col min="222" max="223" width="12" style="146" customWidth="1"/>
    <col min="224" max="224" width="12" style="153" customWidth="1"/>
    <col min="225" max="225" width="12.5703125" style="146" customWidth="1"/>
    <col min="226" max="227" width="14.28515625" style="146" customWidth="1"/>
    <col min="228" max="228" width="18.85546875" style="146" hidden="1" customWidth="1"/>
    <col min="229" max="229" width="12" style="146" hidden="1" customWidth="1"/>
    <col min="230" max="230" width="9.28515625" style="146" hidden="1" customWidth="1"/>
    <col min="231" max="232" width="12" style="146" hidden="1" customWidth="1"/>
    <col min="233" max="233" width="12" style="153" hidden="1" customWidth="1"/>
    <col min="234" max="234" width="12.5703125" style="146" hidden="1" customWidth="1"/>
    <col min="235" max="236" width="14.28515625" style="146" hidden="1" customWidth="1"/>
    <col min="237" max="237" width="12.7109375" style="146" customWidth="1"/>
    <col min="238" max="238" width="12" style="146" customWidth="1"/>
    <col min="239" max="239" width="9.28515625" style="146" customWidth="1"/>
    <col min="240" max="241" width="12" style="146" customWidth="1"/>
    <col min="242" max="242" width="12.5703125" style="146" customWidth="1"/>
    <col min="243" max="243" width="12.5703125" style="153" customWidth="1"/>
    <col min="244" max="245" width="14.28515625" style="146" customWidth="1"/>
    <col min="246" max="246" width="14" style="146" customWidth="1"/>
    <col min="247" max="247" width="13" style="146" bestFit="1" customWidth="1"/>
    <col min="248" max="248" width="11.140625" style="146" customWidth="1"/>
    <col min="249" max="249" width="13" style="146" bestFit="1" customWidth="1"/>
    <col min="250" max="250" width="13.5703125" style="173" bestFit="1" customWidth="1"/>
    <col min="251" max="251" width="13.5703125" style="153" hidden="1" customWidth="1"/>
    <col min="252" max="252" width="13.5703125" style="146" bestFit="1" customWidth="1"/>
    <col min="253" max="254" width="14.42578125" style="146" bestFit="1" customWidth="1"/>
    <col min="255" max="256" width="15.42578125" style="146" hidden="1" customWidth="1"/>
    <col min="257" max="257" width="10.42578125" style="146" bestFit="1" customWidth="1"/>
    <col min="258" max="258" width="12" style="87" bestFit="1" customWidth="1"/>
    <col min="259" max="259" width="11.85546875" style="88" bestFit="1" customWidth="1"/>
    <col min="260" max="260" width="9.28515625" style="88" bestFit="1" customWidth="1"/>
    <col min="261" max="261" width="10.28515625" style="88" bestFit="1" customWidth="1"/>
    <col min="262" max="262" width="11.140625" style="88" customWidth="1"/>
    <col min="263" max="263" width="10.140625" style="88" bestFit="1" customWidth="1"/>
    <col min="264" max="264" width="11.28515625" style="88" bestFit="1" customWidth="1"/>
    <col min="265" max="266" width="15.28515625" style="88" bestFit="1" customWidth="1"/>
    <col min="267" max="267" width="9.140625" style="88"/>
    <col min="268" max="16384" width="9.140625" style="85"/>
  </cols>
  <sheetData>
    <row r="1" spans="1:274" ht="14.25" customHeight="1">
      <c r="A1" s="86"/>
      <c r="B1" s="84"/>
      <c r="F1" s="201" t="s">
        <v>116</v>
      </c>
      <c r="G1" s="201"/>
    </row>
    <row r="2" spans="1:274" ht="14.25" customHeight="1">
      <c r="A2" s="86"/>
      <c r="B2" s="84"/>
      <c r="F2" s="201" t="s">
        <v>117</v>
      </c>
      <c r="G2" s="201"/>
    </row>
    <row r="3" spans="1:274" ht="14.25" customHeight="1">
      <c r="A3" s="86"/>
      <c r="B3" s="84"/>
      <c r="F3" s="201" t="s">
        <v>118</v>
      </c>
      <c r="G3" s="201"/>
    </row>
    <row r="4" spans="1:274" ht="14.25" customHeight="1">
      <c r="A4" s="86"/>
      <c r="B4" s="84"/>
      <c r="F4" s="202" t="s">
        <v>143</v>
      </c>
      <c r="G4" s="202"/>
      <c r="H4" s="154"/>
      <c r="I4" s="154"/>
    </row>
    <row r="5" spans="1:274" ht="14.25" customHeight="1">
      <c r="A5" s="86"/>
      <c r="B5" s="84"/>
      <c r="F5" s="201" t="s">
        <v>119</v>
      </c>
      <c r="G5" s="201"/>
    </row>
    <row r="6" spans="1:274" ht="1.5" customHeight="1">
      <c r="A6" s="86"/>
      <c r="B6" s="84"/>
    </row>
    <row r="7" spans="1:274" ht="13.5" customHeight="1">
      <c r="A7" s="86"/>
      <c r="B7" s="84"/>
      <c r="K7" s="146" t="s">
        <v>0</v>
      </c>
      <c r="T7" s="146" t="s">
        <v>0</v>
      </c>
      <c r="Z7" s="146">
        <f>+'[1]2-ԸՆԴԱՄԵՆԸ ԾԱԽՍԵՐ'!$G$14-Z15</f>
        <v>-289019.74800000014</v>
      </c>
      <c r="AI7" s="146">
        <f>+AI15-'[2]2-ԸՆԴԱՄԵՆԸ ԾԱԽՍԵՐ'!$G$14</f>
        <v>-133931.73999999976</v>
      </c>
      <c r="CB7" s="146">
        <f>+CB15-'[3]2-ԸՆԴԱՄԵՆԸ ԾԱԽՍԵՐ'!$G$14</f>
        <v>-10922.417557786976</v>
      </c>
      <c r="CG7" s="139"/>
      <c r="DU7" s="146">
        <f>+'[4]2-ԸՆԴԱՄԵՆԸ ԾԱԽՍԵՐ'!$G$14-DU15</f>
        <v>284133.32390274061</v>
      </c>
      <c r="EI7" s="169"/>
      <c r="EM7" s="146">
        <f>+'[5]2ընդամենը ծախսեր'!$G$14-EM15</f>
        <v>-9580.0040000000154</v>
      </c>
      <c r="GS7" s="138"/>
      <c r="HB7" s="138"/>
      <c r="HK7" s="138"/>
      <c r="HT7" s="138"/>
      <c r="IC7" s="138"/>
    </row>
    <row r="8" spans="1:274" ht="27.75" customHeight="1">
      <c r="A8" s="194" t="s">
        <v>7</v>
      </c>
      <c r="B8" s="194"/>
      <c r="C8" s="195" t="s">
        <v>181</v>
      </c>
      <c r="D8" s="196"/>
      <c r="E8" s="196"/>
      <c r="F8" s="196"/>
      <c r="G8" s="196"/>
      <c r="H8" s="196"/>
      <c r="I8" s="196"/>
      <c r="J8" s="196"/>
      <c r="K8" s="196"/>
      <c r="L8" s="197"/>
      <c r="M8" s="195" t="s">
        <v>75</v>
      </c>
      <c r="N8" s="196"/>
      <c r="O8" s="196"/>
      <c r="P8" s="196"/>
      <c r="Q8" s="196"/>
      <c r="R8" s="196"/>
      <c r="S8" s="196"/>
      <c r="T8" s="196"/>
      <c r="U8" s="197"/>
      <c r="V8" s="195" t="s">
        <v>76</v>
      </c>
      <c r="W8" s="196"/>
      <c r="X8" s="196"/>
      <c r="Y8" s="196"/>
      <c r="Z8" s="196"/>
      <c r="AA8" s="196"/>
      <c r="AB8" s="196"/>
      <c r="AC8" s="196"/>
      <c r="AD8" s="197"/>
      <c r="AE8" s="195" t="s">
        <v>182</v>
      </c>
      <c r="AF8" s="196"/>
      <c r="AG8" s="196"/>
      <c r="AH8" s="196"/>
      <c r="AI8" s="196"/>
      <c r="AJ8" s="196"/>
      <c r="AK8" s="196"/>
      <c r="AL8" s="196"/>
      <c r="AM8" s="197"/>
      <c r="AN8" s="195" t="s">
        <v>183</v>
      </c>
      <c r="AO8" s="196"/>
      <c r="AP8" s="196"/>
      <c r="AQ8" s="196"/>
      <c r="AR8" s="196"/>
      <c r="AS8" s="196"/>
      <c r="AT8" s="196"/>
      <c r="AU8" s="196"/>
      <c r="AV8" s="197"/>
      <c r="AW8" s="195" t="s">
        <v>184</v>
      </c>
      <c r="AX8" s="196"/>
      <c r="AY8" s="196"/>
      <c r="AZ8" s="196"/>
      <c r="BA8" s="196"/>
      <c r="BB8" s="196"/>
      <c r="BC8" s="196"/>
      <c r="BD8" s="196"/>
      <c r="BE8" s="197"/>
      <c r="BF8" s="195" t="s">
        <v>185</v>
      </c>
      <c r="BG8" s="196"/>
      <c r="BH8" s="196"/>
      <c r="BI8" s="196"/>
      <c r="BJ8" s="196"/>
      <c r="BK8" s="196"/>
      <c r="BL8" s="196"/>
      <c r="BM8" s="196"/>
      <c r="BN8" s="197"/>
      <c r="BO8" s="195" t="s">
        <v>186</v>
      </c>
      <c r="BP8" s="196"/>
      <c r="BQ8" s="196"/>
      <c r="BR8" s="196"/>
      <c r="BS8" s="196"/>
      <c r="BT8" s="196"/>
      <c r="BU8" s="196"/>
      <c r="BV8" s="196"/>
      <c r="BW8" s="197"/>
      <c r="BX8" s="195" t="s">
        <v>187</v>
      </c>
      <c r="BY8" s="196"/>
      <c r="BZ8" s="196"/>
      <c r="CA8" s="196"/>
      <c r="CB8" s="196"/>
      <c r="CC8" s="196"/>
      <c r="CD8" s="196"/>
      <c r="CE8" s="196"/>
      <c r="CF8" s="197"/>
      <c r="CG8" s="195" t="s">
        <v>188</v>
      </c>
      <c r="CH8" s="196"/>
      <c r="CI8" s="196"/>
      <c r="CJ8" s="196"/>
      <c r="CK8" s="196"/>
      <c r="CL8" s="196"/>
      <c r="CM8" s="196"/>
      <c r="CN8" s="196"/>
      <c r="CO8" s="197"/>
      <c r="CP8" s="203" t="s">
        <v>189</v>
      </c>
      <c r="CQ8" s="204"/>
      <c r="CR8" s="204"/>
      <c r="CS8" s="204"/>
      <c r="CT8" s="204"/>
      <c r="CU8" s="204"/>
      <c r="CV8" s="204"/>
      <c r="CW8" s="204"/>
      <c r="CX8" s="205"/>
      <c r="CY8" s="195" t="s">
        <v>190</v>
      </c>
      <c r="CZ8" s="196"/>
      <c r="DA8" s="196"/>
      <c r="DB8" s="196"/>
      <c r="DC8" s="196"/>
      <c r="DD8" s="196"/>
      <c r="DE8" s="196"/>
      <c r="DF8" s="196"/>
      <c r="DG8" s="197"/>
      <c r="DH8" s="195" t="s">
        <v>191</v>
      </c>
      <c r="DI8" s="196"/>
      <c r="DJ8" s="196"/>
      <c r="DK8" s="196"/>
      <c r="DL8" s="196"/>
      <c r="DM8" s="196"/>
      <c r="DN8" s="196"/>
      <c r="DO8" s="196"/>
      <c r="DP8" s="197"/>
      <c r="DQ8" s="195" t="s">
        <v>192</v>
      </c>
      <c r="DR8" s="196"/>
      <c r="DS8" s="196"/>
      <c r="DT8" s="196"/>
      <c r="DU8" s="196"/>
      <c r="DV8" s="196"/>
      <c r="DW8" s="196"/>
      <c r="DX8" s="196"/>
      <c r="DY8" s="197"/>
      <c r="DZ8" s="195" t="s">
        <v>193</v>
      </c>
      <c r="EA8" s="196"/>
      <c r="EB8" s="196"/>
      <c r="EC8" s="196"/>
      <c r="ED8" s="196"/>
      <c r="EE8" s="196"/>
      <c r="EF8" s="196"/>
      <c r="EG8" s="196"/>
      <c r="EH8" s="197"/>
      <c r="EI8" s="195" t="s">
        <v>194</v>
      </c>
      <c r="EJ8" s="196"/>
      <c r="EK8" s="196"/>
      <c r="EL8" s="196"/>
      <c r="EM8" s="196"/>
      <c r="EN8" s="196"/>
      <c r="EO8" s="196"/>
      <c r="EP8" s="196"/>
      <c r="EQ8" s="197"/>
      <c r="ER8" s="195" t="s">
        <v>195</v>
      </c>
      <c r="ES8" s="196"/>
      <c r="ET8" s="196"/>
      <c r="EU8" s="196"/>
      <c r="EV8" s="196"/>
      <c r="EW8" s="196"/>
      <c r="EX8" s="196"/>
      <c r="EY8" s="196"/>
      <c r="EZ8" s="197"/>
      <c r="FA8" s="195" t="s">
        <v>196</v>
      </c>
      <c r="FB8" s="196"/>
      <c r="FC8" s="196"/>
      <c r="FD8" s="196"/>
      <c r="FE8" s="196"/>
      <c r="FF8" s="196"/>
      <c r="FG8" s="196"/>
      <c r="FH8" s="196"/>
      <c r="FI8" s="197"/>
      <c r="FJ8" s="195" t="s">
        <v>199</v>
      </c>
      <c r="FK8" s="196"/>
      <c r="FL8" s="196"/>
      <c r="FM8" s="196"/>
      <c r="FN8" s="196"/>
      <c r="FO8" s="196"/>
      <c r="FP8" s="196"/>
      <c r="FQ8" s="197"/>
      <c r="FR8" s="195" t="s">
        <v>197</v>
      </c>
      <c r="FS8" s="196"/>
      <c r="FT8" s="196"/>
      <c r="FU8" s="196"/>
      <c r="FV8" s="196"/>
      <c r="FW8" s="196"/>
      <c r="FX8" s="196"/>
      <c r="FY8" s="196"/>
      <c r="FZ8" s="197"/>
      <c r="GA8" s="195" t="s">
        <v>198</v>
      </c>
      <c r="GB8" s="196"/>
      <c r="GC8" s="196"/>
      <c r="GD8" s="196"/>
      <c r="GE8" s="196"/>
      <c r="GF8" s="196"/>
      <c r="GG8" s="196"/>
      <c r="GH8" s="196"/>
      <c r="GI8" s="197"/>
      <c r="GJ8" s="195" t="s">
        <v>200</v>
      </c>
      <c r="GK8" s="196"/>
      <c r="GL8" s="196"/>
      <c r="GM8" s="196"/>
      <c r="GN8" s="196"/>
      <c r="GO8" s="196"/>
      <c r="GP8" s="196"/>
      <c r="GQ8" s="196"/>
      <c r="GR8" s="197"/>
      <c r="GS8" s="195" t="s">
        <v>153</v>
      </c>
      <c r="GT8" s="196"/>
      <c r="GU8" s="196"/>
      <c r="GV8" s="196"/>
      <c r="GW8" s="196"/>
      <c r="GX8" s="196"/>
      <c r="GY8" s="196"/>
      <c r="GZ8" s="196"/>
      <c r="HA8" s="197"/>
      <c r="HB8" s="195" t="s">
        <v>154</v>
      </c>
      <c r="HC8" s="196"/>
      <c r="HD8" s="196"/>
      <c r="HE8" s="196"/>
      <c r="HF8" s="196"/>
      <c r="HG8" s="196"/>
      <c r="HH8" s="196"/>
      <c r="HI8" s="196"/>
      <c r="HJ8" s="197"/>
      <c r="HK8" s="195" t="s">
        <v>201</v>
      </c>
      <c r="HL8" s="196"/>
      <c r="HM8" s="196"/>
      <c r="HN8" s="196"/>
      <c r="HO8" s="196"/>
      <c r="HP8" s="196"/>
      <c r="HQ8" s="196"/>
      <c r="HR8" s="196"/>
      <c r="HS8" s="197"/>
      <c r="HT8" s="195" t="s">
        <v>202</v>
      </c>
      <c r="HU8" s="196"/>
      <c r="HV8" s="196"/>
      <c r="HW8" s="196"/>
      <c r="HX8" s="196"/>
      <c r="HY8" s="196"/>
      <c r="HZ8" s="196"/>
      <c r="IA8" s="196"/>
      <c r="IB8" s="197"/>
      <c r="IC8" s="195" t="s">
        <v>203</v>
      </c>
      <c r="ID8" s="196"/>
      <c r="IE8" s="196"/>
      <c r="IF8" s="196"/>
      <c r="IG8" s="196"/>
      <c r="IH8" s="196"/>
      <c r="II8" s="196"/>
      <c r="IJ8" s="196"/>
      <c r="IK8" s="197"/>
      <c r="IL8" s="195" t="s">
        <v>59</v>
      </c>
      <c r="IM8" s="196"/>
      <c r="IN8" s="196"/>
      <c r="IO8" s="196"/>
      <c r="IP8" s="196"/>
      <c r="IQ8" s="196"/>
      <c r="IR8" s="196"/>
      <c r="IS8" s="196"/>
      <c r="IT8" s="197"/>
      <c r="IU8" s="199" t="s">
        <v>78</v>
      </c>
      <c r="IV8" s="199" t="s">
        <v>79</v>
      </c>
      <c r="IX8" s="89"/>
      <c r="IY8" s="90"/>
      <c r="IZ8" s="90"/>
      <c r="JA8" s="90"/>
      <c r="JB8" s="90"/>
      <c r="JC8" s="90"/>
      <c r="JD8" s="90"/>
      <c r="JE8" s="90"/>
      <c r="JF8" s="90"/>
    </row>
    <row r="9" spans="1:274" s="91" customFormat="1" ht="26.25" customHeight="1">
      <c r="A9" s="194"/>
      <c r="B9" s="194"/>
      <c r="C9" s="109" t="s">
        <v>211</v>
      </c>
      <c r="D9" s="191" t="s">
        <v>207</v>
      </c>
      <c r="E9" s="193"/>
      <c r="F9" s="191" t="s">
        <v>212</v>
      </c>
      <c r="G9" s="192"/>
      <c r="H9" s="192"/>
      <c r="I9" s="192"/>
      <c r="J9" s="193"/>
      <c r="K9" s="132" t="s">
        <v>208</v>
      </c>
      <c r="L9" s="144" t="s">
        <v>213</v>
      </c>
      <c r="M9" s="109" t="s">
        <v>211</v>
      </c>
      <c r="N9" s="191" t="s">
        <v>207</v>
      </c>
      <c r="O9" s="193"/>
      <c r="P9" s="191" t="s">
        <v>212</v>
      </c>
      <c r="Q9" s="192"/>
      <c r="R9" s="192"/>
      <c r="S9" s="193"/>
      <c r="T9" s="132" t="s">
        <v>208</v>
      </c>
      <c r="U9" s="144" t="s">
        <v>213</v>
      </c>
      <c r="V9" s="109" t="s">
        <v>211</v>
      </c>
      <c r="W9" s="191" t="s">
        <v>207</v>
      </c>
      <c r="X9" s="193"/>
      <c r="Y9" s="191" t="s">
        <v>212</v>
      </c>
      <c r="Z9" s="192"/>
      <c r="AA9" s="192"/>
      <c r="AB9" s="193"/>
      <c r="AC9" s="132" t="s">
        <v>208</v>
      </c>
      <c r="AD9" s="168" t="s">
        <v>213</v>
      </c>
      <c r="AE9" s="109" t="s">
        <v>211</v>
      </c>
      <c r="AF9" s="191" t="s">
        <v>207</v>
      </c>
      <c r="AG9" s="193"/>
      <c r="AH9" s="191" t="s">
        <v>212</v>
      </c>
      <c r="AI9" s="192"/>
      <c r="AJ9" s="192"/>
      <c r="AK9" s="193"/>
      <c r="AL9" s="132" t="s">
        <v>208</v>
      </c>
      <c r="AM9" s="168" t="s">
        <v>213</v>
      </c>
      <c r="AN9" s="109" t="s">
        <v>211</v>
      </c>
      <c r="AO9" s="191" t="s">
        <v>207</v>
      </c>
      <c r="AP9" s="193"/>
      <c r="AQ9" s="191" t="s">
        <v>212</v>
      </c>
      <c r="AR9" s="192"/>
      <c r="AS9" s="192"/>
      <c r="AT9" s="193"/>
      <c r="AU9" s="132" t="s">
        <v>208</v>
      </c>
      <c r="AV9" s="168" t="s">
        <v>213</v>
      </c>
      <c r="AW9" s="109" t="s">
        <v>211</v>
      </c>
      <c r="AX9" s="191" t="s">
        <v>207</v>
      </c>
      <c r="AY9" s="193"/>
      <c r="AZ9" s="191" t="s">
        <v>212</v>
      </c>
      <c r="BA9" s="192"/>
      <c r="BB9" s="192"/>
      <c r="BC9" s="193"/>
      <c r="BD9" s="132" t="s">
        <v>208</v>
      </c>
      <c r="BE9" s="168" t="s">
        <v>213</v>
      </c>
      <c r="BF9" s="109" t="s">
        <v>211</v>
      </c>
      <c r="BG9" s="191" t="s">
        <v>207</v>
      </c>
      <c r="BH9" s="193"/>
      <c r="BI9" s="191" t="s">
        <v>212</v>
      </c>
      <c r="BJ9" s="192"/>
      <c r="BK9" s="192"/>
      <c r="BL9" s="193"/>
      <c r="BM9" s="132" t="s">
        <v>208</v>
      </c>
      <c r="BN9" s="168" t="s">
        <v>213</v>
      </c>
      <c r="BO9" s="109" t="s">
        <v>211</v>
      </c>
      <c r="BP9" s="191" t="s">
        <v>207</v>
      </c>
      <c r="BQ9" s="193"/>
      <c r="BR9" s="191" t="s">
        <v>212</v>
      </c>
      <c r="BS9" s="192"/>
      <c r="BT9" s="192"/>
      <c r="BU9" s="193"/>
      <c r="BV9" s="132" t="s">
        <v>208</v>
      </c>
      <c r="BW9" s="168" t="s">
        <v>213</v>
      </c>
      <c r="BX9" s="109" t="s">
        <v>211</v>
      </c>
      <c r="BY9" s="191" t="s">
        <v>207</v>
      </c>
      <c r="BZ9" s="193"/>
      <c r="CA9" s="191" t="s">
        <v>212</v>
      </c>
      <c r="CB9" s="192"/>
      <c r="CC9" s="192"/>
      <c r="CD9" s="193"/>
      <c r="CE9" s="132" t="s">
        <v>208</v>
      </c>
      <c r="CF9" s="168" t="s">
        <v>213</v>
      </c>
      <c r="CG9" s="109" t="s">
        <v>211</v>
      </c>
      <c r="CH9" s="191" t="s">
        <v>207</v>
      </c>
      <c r="CI9" s="193"/>
      <c r="CJ9" s="191" t="s">
        <v>212</v>
      </c>
      <c r="CK9" s="192"/>
      <c r="CL9" s="192"/>
      <c r="CM9" s="193"/>
      <c r="CN9" s="132" t="s">
        <v>208</v>
      </c>
      <c r="CO9" s="168" t="s">
        <v>213</v>
      </c>
      <c r="CP9" s="109" t="s">
        <v>211</v>
      </c>
      <c r="CQ9" s="191" t="s">
        <v>207</v>
      </c>
      <c r="CR9" s="193"/>
      <c r="CS9" s="191" t="s">
        <v>212</v>
      </c>
      <c r="CT9" s="192"/>
      <c r="CU9" s="192"/>
      <c r="CV9" s="193"/>
      <c r="CW9" s="132" t="s">
        <v>208</v>
      </c>
      <c r="CX9" s="168" t="s">
        <v>213</v>
      </c>
      <c r="CY9" s="109" t="s">
        <v>211</v>
      </c>
      <c r="CZ9" s="191" t="s">
        <v>207</v>
      </c>
      <c r="DA9" s="193"/>
      <c r="DB9" s="191" t="s">
        <v>212</v>
      </c>
      <c r="DC9" s="192"/>
      <c r="DD9" s="192"/>
      <c r="DE9" s="193"/>
      <c r="DF9" s="132" t="s">
        <v>208</v>
      </c>
      <c r="DG9" s="168" t="s">
        <v>213</v>
      </c>
      <c r="DH9" s="109" t="s">
        <v>211</v>
      </c>
      <c r="DI9" s="191" t="s">
        <v>207</v>
      </c>
      <c r="DJ9" s="193"/>
      <c r="DK9" s="191" t="s">
        <v>212</v>
      </c>
      <c r="DL9" s="192"/>
      <c r="DM9" s="192"/>
      <c r="DN9" s="193"/>
      <c r="DO9" s="132" t="s">
        <v>208</v>
      </c>
      <c r="DP9" s="168" t="s">
        <v>213</v>
      </c>
      <c r="DQ9" s="109" t="s">
        <v>211</v>
      </c>
      <c r="DR9" s="191" t="s">
        <v>207</v>
      </c>
      <c r="DS9" s="193"/>
      <c r="DT9" s="191" t="s">
        <v>212</v>
      </c>
      <c r="DU9" s="192"/>
      <c r="DV9" s="192"/>
      <c r="DW9" s="193"/>
      <c r="DX9" s="132" t="s">
        <v>208</v>
      </c>
      <c r="DY9" s="168" t="s">
        <v>213</v>
      </c>
      <c r="DZ9" s="109" t="s">
        <v>211</v>
      </c>
      <c r="EA9" s="191" t="s">
        <v>207</v>
      </c>
      <c r="EB9" s="193"/>
      <c r="EC9" s="191" t="s">
        <v>212</v>
      </c>
      <c r="ED9" s="192"/>
      <c r="EE9" s="192"/>
      <c r="EF9" s="193"/>
      <c r="EG9" s="132" t="s">
        <v>208</v>
      </c>
      <c r="EH9" s="168" t="s">
        <v>213</v>
      </c>
      <c r="EI9" s="109" t="s">
        <v>211</v>
      </c>
      <c r="EJ9" s="191" t="s">
        <v>207</v>
      </c>
      <c r="EK9" s="193"/>
      <c r="EL9" s="191" t="s">
        <v>212</v>
      </c>
      <c r="EM9" s="192"/>
      <c r="EN9" s="192"/>
      <c r="EO9" s="193"/>
      <c r="EP9" s="132" t="s">
        <v>208</v>
      </c>
      <c r="EQ9" s="168" t="s">
        <v>213</v>
      </c>
      <c r="ER9" s="109" t="s">
        <v>211</v>
      </c>
      <c r="ES9" s="191" t="s">
        <v>207</v>
      </c>
      <c r="ET9" s="193"/>
      <c r="EU9" s="191" t="s">
        <v>212</v>
      </c>
      <c r="EV9" s="192"/>
      <c r="EW9" s="192"/>
      <c r="EX9" s="193"/>
      <c r="EY9" s="132" t="s">
        <v>208</v>
      </c>
      <c r="EZ9" s="168" t="s">
        <v>213</v>
      </c>
      <c r="FA9" s="109" t="s">
        <v>211</v>
      </c>
      <c r="FB9" s="191" t="s">
        <v>207</v>
      </c>
      <c r="FC9" s="193"/>
      <c r="FD9" s="191" t="s">
        <v>212</v>
      </c>
      <c r="FE9" s="192"/>
      <c r="FF9" s="192"/>
      <c r="FG9" s="193"/>
      <c r="FH9" s="132" t="s">
        <v>208</v>
      </c>
      <c r="FI9" s="168" t="s">
        <v>213</v>
      </c>
      <c r="FJ9" s="109" t="s">
        <v>211</v>
      </c>
      <c r="FK9" s="191" t="s">
        <v>207</v>
      </c>
      <c r="FL9" s="193"/>
      <c r="FM9" s="191" t="s">
        <v>212</v>
      </c>
      <c r="FN9" s="192"/>
      <c r="FO9" s="193"/>
      <c r="FP9" s="132" t="s">
        <v>208</v>
      </c>
      <c r="FQ9" s="168" t="s">
        <v>213</v>
      </c>
      <c r="FR9" s="109" t="s">
        <v>211</v>
      </c>
      <c r="FS9" s="191" t="s">
        <v>207</v>
      </c>
      <c r="FT9" s="193"/>
      <c r="FU9" s="191" t="s">
        <v>212</v>
      </c>
      <c r="FV9" s="192"/>
      <c r="FW9" s="192"/>
      <c r="FX9" s="193"/>
      <c r="FY9" s="132" t="s">
        <v>208</v>
      </c>
      <c r="FZ9" s="168" t="s">
        <v>213</v>
      </c>
      <c r="GA9" s="109" t="s">
        <v>211</v>
      </c>
      <c r="GB9" s="191" t="s">
        <v>207</v>
      </c>
      <c r="GC9" s="193"/>
      <c r="GD9" s="191" t="s">
        <v>212</v>
      </c>
      <c r="GE9" s="192"/>
      <c r="GF9" s="192"/>
      <c r="GG9" s="193"/>
      <c r="GH9" s="132" t="s">
        <v>208</v>
      </c>
      <c r="GI9" s="168" t="s">
        <v>213</v>
      </c>
      <c r="GJ9" s="109" t="s">
        <v>211</v>
      </c>
      <c r="GK9" s="191" t="s">
        <v>207</v>
      </c>
      <c r="GL9" s="193"/>
      <c r="GM9" s="191" t="s">
        <v>212</v>
      </c>
      <c r="GN9" s="192"/>
      <c r="GO9" s="192"/>
      <c r="GP9" s="193"/>
      <c r="GQ9" s="132" t="s">
        <v>208</v>
      </c>
      <c r="GR9" s="168" t="s">
        <v>213</v>
      </c>
      <c r="GS9" s="109" t="s">
        <v>211</v>
      </c>
      <c r="GT9" s="191" t="s">
        <v>207</v>
      </c>
      <c r="GU9" s="193"/>
      <c r="GV9" s="191" t="s">
        <v>212</v>
      </c>
      <c r="GW9" s="192"/>
      <c r="GX9" s="192"/>
      <c r="GY9" s="193"/>
      <c r="GZ9" s="132" t="s">
        <v>208</v>
      </c>
      <c r="HA9" s="168" t="s">
        <v>213</v>
      </c>
      <c r="HB9" s="109" t="s">
        <v>211</v>
      </c>
      <c r="HC9" s="191" t="s">
        <v>207</v>
      </c>
      <c r="HD9" s="193"/>
      <c r="HE9" s="191" t="s">
        <v>212</v>
      </c>
      <c r="HF9" s="192"/>
      <c r="HG9" s="192"/>
      <c r="HH9" s="193"/>
      <c r="HI9" s="132" t="s">
        <v>208</v>
      </c>
      <c r="HJ9" s="168" t="s">
        <v>213</v>
      </c>
      <c r="HK9" s="109" t="s">
        <v>211</v>
      </c>
      <c r="HL9" s="191" t="s">
        <v>207</v>
      </c>
      <c r="HM9" s="193"/>
      <c r="HN9" s="191" t="s">
        <v>212</v>
      </c>
      <c r="HO9" s="192"/>
      <c r="HP9" s="192"/>
      <c r="HQ9" s="193"/>
      <c r="HR9" s="132" t="s">
        <v>208</v>
      </c>
      <c r="HS9" s="168" t="s">
        <v>213</v>
      </c>
      <c r="HT9" s="109" t="s">
        <v>211</v>
      </c>
      <c r="HU9" s="191" t="s">
        <v>207</v>
      </c>
      <c r="HV9" s="193"/>
      <c r="HW9" s="191" t="s">
        <v>212</v>
      </c>
      <c r="HX9" s="192"/>
      <c r="HY9" s="192"/>
      <c r="HZ9" s="193"/>
      <c r="IA9" s="132" t="s">
        <v>208</v>
      </c>
      <c r="IB9" s="168" t="s">
        <v>213</v>
      </c>
      <c r="IC9" s="109" t="s">
        <v>211</v>
      </c>
      <c r="ID9" s="191" t="s">
        <v>207</v>
      </c>
      <c r="IE9" s="193"/>
      <c r="IF9" s="191" t="s">
        <v>212</v>
      </c>
      <c r="IG9" s="192"/>
      <c r="IH9" s="192"/>
      <c r="II9" s="193"/>
      <c r="IJ9" s="132" t="s">
        <v>208</v>
      </c>
      <c r="IK9" s="168" t="s">
        <v>213</v>
      </c>
      <c r="IL9" s="109" t="s">
        <v>211</v>
      </c>
      <c r="IM9" s="191" t="s">
        <v>207</v>
      </c>
      <c r="IN9" s="193"/>
      <c r="IO9" s="191" t="s">
        <v>212</v>
      </c>
      <c r="IP9" s="192"/>
      <c r="IQ9" s="192"/>
      <c r="IR9" s="193"/>
      <c r="IS9" s="132" t="s">
        <v>208</v>
      </c>
      <c r="IT9" s="168" t="s">
        <v>213</v>
      </c>
      <c r="IU9" s="200"/>
      <c r="IV9" s="200"/>
      <c r="IW9" s="140"/>
      <c r="IX9" s="92"/>
      <c r="IY9" s="93"/>
      <c r="IZ9" s="93"/>
      <c r="JA9" s="93"/>
      <c r="JB9" s="93"/>
      <c r="JC9" s="93"/>
      <c r="JD9" s="93"/>
      <c r="JE9" s="198"/>
      <c r="JF9" s="198"/>
      <c r="JG9" s="10"/>
      <c r="JH9" s="10"/>
      <c r="JI9" s="10"/>
      <c r="JJ9" s="10"/>
      <c r="JK9" s="10"/>
      <c r="JL9" s="10"/>
      <c r="JM9" s="10"/>
      <c r="JN9" s="10"/>
    </row>
    <row r="10" spans="1:274" s="91" customFormat="1" ht="63.75" customHeight="1">
      <c r="A10" s="7" t="s">
        <v>8</v>
      </c>
      <c r="B10" s="95" t="s">
        <v>9</v>
      </c>
      <c r="C10" s="109" t="s">
        <v>1</v>
      </c>
      <c r="D10" s="109" t="s">
        <v>2</v>
      </c>
      <c r="E10" s="109" t="s">
        <v>3</v>
      </c>
      <c r="F10" s="109" t="s">
        <v>4</v>
      </c>
      <c r="G10" s="109" t="s">
        <v>5</v>
      </c>
      <c r="H10" s="109" t="s">
        <v>72</v>
      </c>
      <c r="I10" s="157" t="s">
        <v>210</v>
      </c>
      <c r="J10" s="109" t="s">
        <v>72</v>
      </c>
      <c r="K10" s="132" t="s">
        <v>209</v>
      </c>
      <c r="L10" s="144" t="s">
        <v>214</v>
      </c>
      <c r="M10" s="109" t="s">
        <v>1</v>
      </c>
      <c r="N10" s="109" t="s">
        <v>2</v>
      </c>
      <c r="O10" s="109" t="s">
        <v>3</v>
      </c>
      <c r="P10" s="109" t="s">
        <v>4</v>
      </c>
      <c r="Q10" s="109" t="s">
        <v>5</v>
      </c>
      <c r="R10" s="157" t="s">
        <v>210</v>
      </c>
      <c r="S10" s="109" t="s">
        <v>72</v>
      </c>
      <c r="T10" s="132" t="s">
        <v>209</v>
      </c>
      <c r="U10" s="144" t="s">
        <v>214</v>
      </c>
      <c r="V10" s="109" t="s">
        <v>1</v>
      </c>
      <c r="W10" s="109" t="s">
        <v>2</v>
      </c>
      <c r="X10" s="109" t="s">
        <v>3</v>
      </c>
      <c r="Y10" s="109" t="s">
        <v>4</v>
      </c>
      <c r="Z10" s="109" t="s">
        <v>5</v>
      </c>
      <c r="AA10" s="157" t="s">
        <v>210</v>
      </c>
      <c r="AB10" s="109" t="s">
        <v>72</v>
      </c>
      <c r="AC10" s="132" t="s">
        <v>209</v>
      </c>
      <c r="AD10" s="168" t="s">
        <v>214</v>
      </c>
      <c r="AE10" s="109" t="s">
        <v>1</v>
      </c>
      <c r="AF10" s="109" t="s">
        <v>2</v>
      </c>
      <c r="AG10" s="109" t="s">
        <v>3</v>
      </c>
      <c r="AH10" s="109" t="s">
        <v>4</v>
      </c>
      <c r="AI10" s="109" t="s">
        <v>5</v>
      </c>
      <c r="AJ10" s="157" t="s">
        <v>210</v>
      </c>
      <c r="AK10" s="109" t="s">
        <v>72</v>
      </c>
      <c r="AL10" s="132" t="s">
        <v>209</v>
      </c>
      <c r="AM10" s="168" t="s">
        <v>214</v>
      </c>
      <c r="AN10" s="109" t="s">
        <v>1</v>
      </c>
      <c r="AO10" s="109" t="s">
        <v>2</v>
      </c>
      <c r="AP10" s="109" t="s">
        <v>3</v>
      </c>
      <c r="AQ10" s="109" t="s">
        <v>4</v>
      </c>
      <c r="AR10" s="109" t="s">
        <v>5</v>
      </c>
      <c r="AS10" s="157" t="s">
        <v>210</v>
      </c>
      <c r="AT10" s="109" t="s">
        <v>72</v>
      </c>
      <c r="AU10" s="132" t="s">
        <v>209</v>
      </c>
      <c r="AV10" s="168" t="s">
        <v>214</v>
      </c>
      <c r="AW10" s="109" t="s">
        <v>1</v>
      </c>
      <c r="AX10" s="109" t="s">
        <v>2</v>
      </c>
      <c r="AY10" s="109" t="s">
        <v>3</v>
      </c>
      <c r="AZ10" s="109" t="s">
        <v>4</v>
      </c>
      <c r="BA10" s="109" t="s">
        <v>5</v>
      </c>
      <c r="BB10" s="157" t="s">
        <v>210</v>
      </c>
      <c r="BC10" s="109" t="s">
        <v>72</v>
      </c>
      <c r="BD10" s="132" t="s">
        <v>209</v>
      </c>
      <c r="BE10" s="168" t="s">
        <v>214</v>
      </c>
      <c r="BF10" s="109" t="s">
        <v>1</v>
      </c>
      <c r="BG10" s="109" t="s">
        <v>2</v>
      </c>
      <c r="BH10" s="109" t="s">
        <v>3</v>
      </c>
      <c r="BI10" s="109" t="s">
        <v>4</v>
      </c>
      <c r="BJ10" s="109" t="s">
        <v>5</v>
      </c>
      <c r="BK10" s="157" t="s">
        <v>210</v>
      </c>
      <c r="BL10" s="109" t="s">
        <v>72</v>
      </c>
      <c r="BM10" s="132" t="s">
        <v>209</v>
      </c>
      <c r="BN10" s="168" t="s">
        <v>214</v>
      </c>
      <c r="BO10" s="109" t="s">
        <v>1</v>
      </c>
      <c r="BP10" s="109" t="s">
        <v>2</v>
      </c>
      <c r="BQ10" s="109" t="s">
        <v>3</v>
      </c>
      <c r="BR10" s="109" t="s">
        <v>4</v>
      </c>
      <c r="BS10" s="109" t="s">
        <v>5</v>
      </c>
      <c r="BT10" s="157" t="s">
        <v>210</v>
      </c>
      <c r="BU10" s="109" t="s">
        <v>72</v>
      </c>
      <c r="BV10" s="132" t="s">
        <v>209</v>
      </c>
      <c r="BW10" s="168" t="s">
        <v>214</v>
      </c>
      <c r="BX10" s="109" t="s">
        <v>1</v>
      </c>
      <c r="BY10" s="109" t="s">
        <v>2</v>
      </c>
      <c r="BZ10" s="109" t="s">
        <v>3</v>
      </c>
      <c r="CA10" s="109" t="s">
        <v>4</v>
      </c>
      <c r="CB10" s="109" t="s">
        <v>5</v>
      </c>
      <c r="CC10" s="157" t="s">
        <v>210</v>
      </c>
      <c r="CD10" s="109" t="s">
        <v>72</v>
      </c>
      <c r="CE10" s="132" t="s">
        <v>209</v>
      </c>
      <c r="CF10" s="168" t="s">
        <v>214</v>
      </c>
      <c r="CG10" s="109" t="s">
        <v>1</v>
      </c>
      <c r="CH10" s="109" t="s">
        <v>2</v>
      </c>
      <c r="CI10" s="109" t="s">
        <v>3</v>
      </c>
      <c r="CJ10" s="109" t="s">
        <v>4</v>
      </c>
      <c r="CK10" s="109" t="s">
        <v>5</v>
      </c>
      <c r="CL10" s="157" t="s">
        <v>210</v>
      </c>
      <c r="CM10" s="109" t="s">
        <v>72</v>
      </c>
      <c r="CN10" s="132" t="s">
        <v>209</v>
      </c>
      <c r="CO10" s="168" t="s">
        <v>214</v>
      </c>
      <c r="CP10" s="109" t="s">
        <v>1</v>
      </c>
      <c r="CQ10" s="109" t="s">
        <v>2</v>
      </c>
      <c r="CR10" s="109" t="s">
        <v>3</v>
      </c>
      <c r="CS10" s="109" t="s">
        <v>4</v>
      </c>
      <c r="CT10" s="109" t="s">
        <v>5</v>
      </c>
      <c r="CU10" s="157" t="s">
        <v>210</v>
      </c>
      <c r="CV10" s="109" t="s">
        <v>72</v>
      </c>
      <c r="CW10" s="132" t="s">
        <v>209</v>
      </c>
      <c r="CX10" s="168" t="s">
        <v>214</v>
      </c>
      <c r="CY10" s="109" t="s">
        <v>1</v>
      </c>
      <c r="CZ10" s="109" t="s">
        <v>2</v>
      </c>
      <c r="DA10" s="109" t="s">
        <v>3</v>
      </c>
      <c r="DB10" s="109" t="s">
        <v>4</v>
      </c>
      <c r="DC10" s="109" t="s">
        <v>5</v>
      </c>
      <c r="DD10" s="157" t="s">
        <v>210</v>
      </c>
      <c r="DE10" s="109" t="s">
        <v>72</v>
      </c>
      <c r="DF10" s="132" t="s">
        <v>209</v>
      </c>
      <c r="DG10" s="168" t="s">
        <v>214</v>
      </c>
      <c r="DH10" s="109" t="s">
        <v>1</v>
      </c>
      <c r="DI10" s="109" t="s">
        <v>2</v>
      </c>
      <c r="DJ10" s="109" t="s">
        <v>3</v>
      </c>
      <c r="DK10" s="109" t="s">
        <v>4</v>
      </c>
      <c r="DL10" s="109" t="s">
        <v>5</v>
      </c>
      <c r="DM10" s="157" t="s">
        <v>210</v>
      </c>
      <c r="DN10" s="109" t="s">
        <v>72</v>
      </c>
      <c r="DO10" s="132" t="s">
        <v>209</v>
      </c>
      <c r="DP10" s="168" t="s">
        <v>214</v>
      </c>
      <c r="DQ10" s="109" t="s">
        <v>1</v>
      </c>
      <c r="DR10" s="109" t="s">
        <v>2</v>
      </c>
      <c r="DS10" s="109" t="s">
        <v>3</v>
      </c>
      <c r="DT10" s="109" t="s">
        <v>4</v>
      </c>
      <c r="DU10" s="109" t="s">
        <v>5</v>
      </c>
      <c r="DV10" s="157" t="s">
        <v>210</v>
      </c>
      <c r="DW10" s="109" t="s">
        <v>72</v>
      </c>
      <c r="DX10" s="132" t="s">
        <v>209</v>
      </c>
      <c r="DY10" s="168" t="s">
        <v>214</v>
      </c>
      <c r="DZ10" s="109" t="s">
        <v>1</v>
      </c>
      <c r="EA10" s="109" t="s">
        <v>2</v>
      </c>
      <c r="EB10" s="109" t="s">
        <v>3</v>
      </c>
      <c r="EC10" s="109" t="s">
        <v>4</v>
      </c>
      <c r="ED10" s="109" t="s">
        <v>5</v>
      </c>
      <c r="EE10" s="157" t="s">
        <v>210</v>
      </c>
      <c r="EF10" s="109" t="s">
        <v>72</v>
      </c>
      <c r="EG10" s="132" t="s">
        <v>209</v>
      </c>
      <c r="EH10" s="168" t="s">
        <v>214</v>
      </c>
      <c r="EI10" s="109" t="s">
        <v>1</v>
      </c>
      <c r="EJ10" s="109" t="s">
        <v>2</v>
      </c>
      <c r="EK10" s="109" t="s">
        <v>3</v>
      </c>
      <c r="EL10" s="109" t="s">
        <v>4</v>
      </c>
      <c r="EM10" s="109" t="s">
        <v>5</v>
      </c>
      <c r="EN10" s="157" t="s">
        <v>210</v>
      </c>
      <c r="EO10" s="109" t="s">
        <v>72</v>
      </c>
      <c r="EP10" s="132" t="s">
        <v>209</v>
      </c>
      <c r="EQ10" s="168" t="s">
        <v>214</v>
      </c>
      <c r="ER10" s="109" t="s">
        <v>1</v>
      </c>
      <c r="ES10" s="109" t="s">
        <v>2</v>
      </c>
      <c r="ET10" s="109" t="s">
        <v>3</v>
      </c>
      <c r="EU10" s="109" t="s">
        <v>4</v>
      </c>
      <c r="EV10" s="109" t="s">
        <v>5</v>
      </c>
      <c r="EW10" s="157" t="s">
        <v>210</v>
      </c>
      <c r="EX10" s="109" t="s">
        <v>72</v>
      </c>
      <c r="EY10" s="132" t="s">
        <v>209</v>
      </c>
      <c r="EZ10" s="168" t="s">
        <v>214</v>
      </c>
      <c r="FA10" s="109" t="s">
        <v>1</v>
      </c>
      <c r="FB10" s="109" t="s">
        <v>2</v>
      </c>
      <c r="FC10" s="109" t="s">
        <v>3</v>
      </c>
      <c r="FD10" s="109" t="s">
        <v>4</v>
      </c>
      <c r="FE10" s="109" t="s">
        <v>5</v>
      </c>
      <c r="FF10" s="157" t="s">
        <v>210</v>
      </c>
      <c r="FG10" s="109" t="s">
        <v>72</v>
      </c>
      <c r="FH10" s="132" t="s">
        <v>209</v>
      </c>
      <c r="FI10" s="168" t="s">
        <v>214</v>
      </c>
      <c r="FJ10" s="109" t="s">
        <v>1</v>
      </c>
      <c r="FK10" s="109" t="s">
        <v>2</v>
      </c>
      <c r="FL10" s="109" t="s">
        <v>3</v>
      </c>
      <c r="FM10" s="109" t="s">
        <v>4</v>
      </c>
      <c r="FN10" s="109" t="s">
        <v>5</v>
      </c>
      <c r="FO10" s="109" t="s">
        <v>72</v>
      </c>
      <c r="FP10" s="132" t="s">
        <v>209</v>
      </c>
      <c r="FQ10" s="168" t="s">
        <v>214</v>
      </c>
      <c r="FR10" s="109" t="s">
        <v>1</v>
      </c>
      <c r="FS10" s="109" t="s">
        <v>2</v>
      </c>
      <c r="FT10" s="109" t="s">
        <v>3</v>
      </c>
      <c r="FU10" s="109" t="s">
        <v>4</v>
      </c>
      <c r="FV10" s="109" t="s">
        <v>5</v>
      </c>
      <c r="FW10" s="157" t="s">
        <v>210</v>
      </c>
      <c r="FX10" s="109" t="s">
        <v>72</v>
      </c>
      <c r="FY10" s="132" t="s">
        <v>209</v>
      </c>
      <c r="FZ10" s="168" t="s">
        <v>214</v>
      </c>
      <c r="GA10" s="109" t="s">
        <v>1</v>
      </c>
      <c r="GB10" s="109" t="s">
        <v>2</v>
      </c>
      <c r="GC10" s="109" t="s">
        <v>3</v>
      </c>
      <c r="GD10" s="109" t="s">
        <v>4</v>
      </c>
      <c r="GE10" s="109" t="s">
        <v>5</v>
      </c>
      <c r="GF10" s="157" t="s">
        <v>210</v>
      </c>
      <c r="GG10" s="109" t="s">
        <v>72</v>
      </c>
      <c r="GH10" s="132" t="s">
        <v>209</v>
      </c>
      <c r="GI10" s="168" t="s">
        <v>214</v>
      </c>
      <c r="GJ10" s="109" t="s">
        <v>1</v>
      </c>
      <c r="GK10" s="109" t="s">
        <v>2</v>
      </c>
      <c r="GL10" s="109" t="s">
        <v>3</v>
      </c>
      <c r="GM10" s="109" t="s">
        <v>4</v>
      </c>
      <c r="GN10" s="109" t="s">
        <v>5</v>
      </c>
      <c r="GO10" s="157" t="s">
        <v>210</v>
      </c>
      <c r="GP10" s="109" t="s">
        <v>72</v>
      </c>
      <c r="GQ10" s="132" t="s">
        <v>209</v>
      </c>
      <c r="GR10" s="168" t="s">
        <v>214</v>
      </c>
      <c r="GS10" s="109" t="s">
        <v>1</v>
      </c>
      <c r="GT10" s="109" t="s">
        <v>2</v>
      </c>
      <c r="GU10" s="109" t="s">
        <v>3</v>
      </c>
      <c r="GV10" s="109" t="s">
        <v>4</v>
      </c>
      <c r="GW10" s="109" t="s">
        <v>5</v>
      </c>
      <c r="GX10" s="157" t="s">
        <v>210</v>
      </c>
      <c r="GY10" s="109" t="s">
        <v>72</v>
      </c>
      <c r="GZ10" s="132" t="s">
        <v>209</v>
      </c>
      <c r="HA10" s="168" t="s">
        <v>214</v>
      </c>
      <c r="HB10" s="109" t="s">
        <v>1</v>
      </c>
      <c r="HC10" s="109" t="s">
        <v>2</v>
      </c>
      <c r="HD10" s="109" t="s">
        <v>3</v>
      </c>
      <c r="HE10" s="109" t="s">
        <v>4</v>
      </c>
      <c r="HF10" s="109" t="s">
        <v>5</v>
      </c>
      <c r="HG10" s="157" t="s">
        <v>210</v>
      </c>
      <c r="HH10" s="109" t="s">
        <v>72</v>
      </c>
      <c r="HI10" s="132" t="s">
        <v>209</v>
      </c>
      <c r="HJ10" s="168" t="s">
        <v>214</v>
      </c>
      <c r="HK10" s="109" t="s">
        <v>1</v>
      </c>
      <c r="HL10" s="109" t="s">
        <v>2</v>
      </c>
      <c r="HM10" s="109" t="s">
        <v>3</v>
      </c>
      <c r="HN10" s="109" t="s">
        <v>4</v>
      </c>
      <c r="HO10" s="109" t="s">
        <v>5</v>
      </c>
      <c r="HP10" s="157" t="s">
        <v>210</v>
      </c>
      <c r="HQ10" s="109" t="s">
        <v>72</v>
      </c>
      <c r="HR10" s="132" t="s">
        <v>209</v>
      </c>
      <c r="HS10" s="168" t="s">
        <v>214</v>
      </c>
      <c r="HT10" s="109" t="s">
        <v>1</v>
      </c>
      <c r="HU10" s="109" t="s">
        <v>2</v>
      </c>
      <c r="HV10" s="109" t="s">
        <v>3</v>
      </c>
      <c r="HW10" s="109" t="s">
        <v>4</v>
      </c>
      <c r="HX10" s="109" t="s">
        <v>5</v>
      </c>
      <c r="HY10" s="157" t="s">
        <v>210</v>
      </c>
      <c r="HZ10" s="109" t="s">
        <v>72</v>
      </c>
      <c r="IA10" s="132" t="s">
        <v>209</v>
      </c>
      <c r="IB10" s="168" t="s">
        <v>214</v>
      </c>
      <c r="IC10" s="109" t="s">
        <v>1</v>
      </c>
      <c r="ID10" s="109" t="s">
        <v>2</v>
      </c>
      <c r="IE10" s="109" t="s">
        <v>3</v>
      </c>
      <c r="IF10" s="109" t="s">
        <v>4</v>
      </c>
      <c r="IG10" s="109" t="s">
        <v>5</v>
      </c>
      <c r="IH10" s="157" t="s">
        <v>210</v>
      </c>
      <c r="II10" s="109" t="s">
        <v>72</v>
      </c>
      <c r="IJ10" s="132" t="s">
        <v>209</v>
      </c>
      <c r="IK10" s="168" t="s">
        <v>214</v>
      </c>
      <c r="IL10" s="109" t="s">
        <v>1</v>
      </c>
      <c r="IM10" s="109" t="s">
        <v>2</v>
      </c>
      <c r="IN10" s="109" t="s">
        <v>3</v>
      </c>
      <c r="IO10" s="109" t="s">
        <v>4</v>
      </c>
      <c r="IP10" s="109" t="s">
        <v>5</v>
      </c>
      <c r="IQ10" s="157" t="s">
        <v>210</v>
      </c>
      <c r="IR10" s="109" t="s">
        <v>72</v>
      </c>
      <c r="IS10" s="132" t="s">
        <v>209</v>
      </c>
      <c r="IT10" s="168" t="s">
        <v>214</v>
      </c>
      <c r="IU10" s="200"/>
      <c r="IV10" s="200"/>
      <c r="IW10" s="140"/>
      <c r="IX10" s="96"/>
      <c r="IY10" s="145"/>
      <c r="IZ10" s="145"/>
      <c r="JA10" s="145"/>
      <c r="JB10" s="145"/>
      <c r="JC10" s="145"/>
      <c r="JD10" s="145"/>
      <c r="JE10" s="198"/>
      <c r="JF10" s="198"/>
      <c r="JG10" s="10"/>
      <c r="JH10" s="10"/>
      <c r="JI10" s="10"/>
      <c r="JJ10" s="10"/>
      <c r="JK10" s="10"/>
      <c r="JL10" s="10"/>
      <c r="JM10" s="10"/>
      <c r="JN10" s="10"/>
    </row>
    <row r="11" spans="1:274" s="91" customFormat="1" ht="12.75">
      <c r="A11" s="7">
        <v>1</v>
      </c>
      <c r="B11" s="94">
        <v>2</v>
      </c>
      <c r="C11" s="150">
        <v>3</v>
      </c>
      <c r="D11" s="150">
        <v>4</v>
      </c>
      <c r="E11" s="150">
        <v>5</v>
      </c>
      <c r="F11" s="109" t="s">
        <v>73</v>
      </c>
      <c r="G11" s="150">
        <v>7</v>
      </c>
      <c r="H11" s="150">
        <v>7</v>
      </c>
      <c r="I11" s="158"/>
      <c r="J11" s="109" t="s">
        <v>93</v>
      </c>
      <c r="K11" s="150">
        <v>10</v>
      </c>
      <c r="L11" s="150">
        <v>11</v>
      </c>
      <c r="M11" s="150">
        <v>3</v>
      </c>
      <c r="N11" s="150">
        <v>4</v>
      </c>
      <c r="O11" s="150">
        <v>5</v>
      </c>
      <c r="P11" s="109" t="s">
        <v>73</v>
      </c>
      <c r="Q11" s="150">
        <v>7</v>
      </c>
      <c r="R11" s="158"/>
      <c r="S11" s="109" t="s">
        <v>93</v>
      </c>
      <c r="T11" s="150">
        <v>10</v>
      </c>
      <c r="U11" s="150">
        <v>11</v>
      </c>
      <c r="V11" s="150">
        <v>3</v>
      </c>
      <c r="W11" s="150">
        <v>4</v>
      </c>
      <c r="X11" s="150">
        <v>5</v>
      </c>
      <c r="Y11" s="109" t="s">
        <v>73</v>
      </c>
      <c r="Z11" s="150">
        <v>7</v>
      </c>
      <c r="AA11" s="158"/>
      <c r="AB11" s="109" t="s">
        <v>93</v>
      </c>
      <c r="AC11" s="150">
        <v>10</v>
      </c>
      <c r="AD11" s="150">
        <v>11</v>
      </c>
      <c r="AE11" s="150">
        <v>3</v>
      </c>
      <c r="AF11" s="150">
        <v>4</v>
      </c>
      <c r="AG11" s="150">
        <v>5</v>
      </c>
      <c r="AH11" s="109" t="s">
        <v>73</v>
      </c>
      <c r="AI11" s="150">
        <v>7</v>
      </c>
      <c r="AJ11" s="158"/>
      <c r="AK11" s="109" t="s">
        <v>93</v>
      </c>
      <c r="AL11" s="150">
        <v>10</v>
      </c>
      <c r="AM11" s="150">
        <v>11</v>
      </c>
      <c r="AN11" s="150">
        <v>3</v>
      </c>
      <c r="AO11" s="150">
        <v>4</v>
      </c>
      <c r="AP11" s="150">
        <v>5</v>
      </c>
      <c r="AQ11" s="109" t="s">
        <v>73</v>
      </c>
      <c r="AR11" s="150">
        <v>7</v>
      </c>
      <c r="AS11" s="158"/>
      <c r="AT11" s="109" t="s">
        <v>93</v>
      </c>
      <c r="AU11" s="150">
        <v>10</v>
      </c>
      <c r="AV11" s="150">
        <v>11</v>
      </c>
      <c r="AW11" s="150">
        <v>3</v>
      </c>
      <c r="AX11" s="150">
        <v>4</v>
      </c>
      <c r="AY11" s="150">
        <v>5</v>
      </c>
      <c r="AZ11" s="109" t="s">
        <v>73</v>
      </c>
      <c r="BA11" s="150">
        <v>7</v>
      </c>
      <c r="BB11" s="158"/>
      <c r="BC11" s="109" t="s">
        <v>93</v>
      </c>
      <c r="BD11" s="150">
        <v>10</v>
      </c>
      <c r="BE11" s="150">
        <v>11</v>
      </c>
      <c r="BF11" s="150">
        <v>3</v>
      </c>
      <c r="BG11" s="150">
        <v>4</v>
      </c>
      <c r="BH11" s="150">
        <v>5</v>
      </c>
      <c r="BI11" s="109" t="s">
        <v>73</v>
      </c>
      <c r="BJ11" s="150">
        <v>7</v>
      </c>
      <c r="BK11" s="158"/>
      <c r="BL11" s="109" t="s">
        <v>93</v>
      </c>
      <c r="BM11" s="150">
        <v>10</v>
      </c>
      <c r="BN11" s="150">
        <v>11</v>
      </c>
      <c r="BO11" s="150">
        <v>3</v>
      </c>
      <c r="BP11" s="150">
        <v>4</v>
      </c>
      <c r="BQ11" s="150">
        <v>5</v>
      </c>
      <c r="BR11" s="109" t="s">
        <v>73</v>
      </c>
      <c r="BS11" s="150">
        <v>7</v>
      </c>
      <c r="BT11" s="158"/>
      <c r="BU11" s="109" t="s">
        <v>93</v>
      </c>
      <c r="BV11" s="150">
        <v>10</v>
      </c>
      <c r="BW11" s="150">
        <v>11</v>
      </c>
      <c r="BX11" s="150">
        <v>3</v>
      </c>
      <c r="BY11" s="150">
        <v>4</v>
      </c>
      <c r="BZ11" s="150">
        <v>5</v>
      </c>
      <c r="CA11" s="109" t="s">
        <v>73</v>
      </c>
      <c r="CB11" s="150">
        <v>7</v>
      </c>
      <c r="CC11" s="158"/>
      <c r="CD11" s="109" t="s">
        <v>93</v>
      </c>
      <c r="CE11" s="150">
        <v>10</v>
      </c>
      <c r="CF11" s="150">
        <v>11</v>
      </c>
      <c r="CG11" s="150">
        <v>3</v>
      </c>
      <c r="CH11" s="150">
        <v>4</v>
      </c>
      <c r="CI11" s="150">
        <v>5</v>
      </c>
      <c r="CJ11" s="109" t="s">
        <v>73</v>
      </c>
      <c r="CK11" s="150">
        <v>7</v>
      </c>
      <c r="CL11" s="158"/>
      <c r="CM11" s="109" t="s">
        <v>93</v>
      </c>
      <c r="CN11" s="150">
        <v>10</v>
      </c>
      <c r="CO11" s="150">
        <v>11</v>
      </c>
      <c r="CP11" s="150">
        <v>3</v>
      </c>
      <c r="CQ11" s="150">
        <v>4</v>
      </c>
      <c r="CR11" s="150">
        <v>5</v>
      </c>
      <c r="CS11" s="109" t="s">
        <v>73</v>
      </c>
      <c r="CT11" s="150">
        <v>7</v>
      </c>
      <c r="CU11" s="158"/>
      <c r="CV11" s="109" t="s">
        <v>93</v>
      </c>
      <c r="CW11" s="150">
        <v>10</v>
      </c>
      <c r="CX11" s="150">
        <v>11</v>
      </c>
      <c r="CY11" s="150">
        <v>3</v>
      </c>
      <c r="CZ11" s="150">
        <v>4</v>
      </c>
      <c r="DA11" s="150">
        <v>5</v>
      </c>
      <c r="DB11" s="109" t="s">
        <v>73</v>
      </c>
      <c r="DC11" s="150">
        <v>7</v>
      </c>
      <c r="DD11" s="158"/>
      <c r="DE11" s="109" t="s">
        <v>93</v>
      </c>
      <c r="DF11" s="150">
        <v>10</v>
      </c>
      <c r="DG11" s="150">
        <v>11</v>
      </c>
      <c r="DH11" s="150">
        <v>3</v>
      </c>
      <c r="DI11" s="150">
        <v>4</v>
      </c>
      <c r="DJ11" s="150">
        <v>5</v>
      </c>
      <c r="DK11" s="109" t="s">
        <v>73</v>
      </c>
      <c r="DL11" s="150">
        <v>7</v>
      </c>
      <c r="DM11" s="158"/>
      <c r="DN11" s="109" t="s">
        <v>93</v>
      </c>
      <c r="DO11" s="150">
        <v>10</v>
      </c>
      <c r="DP11" s="150">
        <v>11</v>
      </c>
      <c r="DQ11" s="150">
        <v>3</v>
      </c>
      <c r="DR11" s="150">
        <v>4</v>
      </c>
      <c r="DS11" s="150">
        <v>5</v>
      </c>
      <c r="DT11" s="109" t="s">
        <v>73</v>
      </c>
      <c r="DU11" s="150">
        <v>7</v>
      </c>
      <c r="DV11" s="158"/>
      <c r="DW11" s="109" t="s">
        <v>93</v>
      </c>
      <c r="DX11" s="150">
        <v>10</v>
      </c>
      <c r="DY11" s="150">
        <v>11</v>
      </c>
      <c r="DZ11" s="150">
        <v>3</v>
      </c>
      <c r="EA11" s="150">
        <v>4</v>
      </c>
      <c r="EB11" s="150">
        <v>5</v>
      </c>
      <c r="EC11" s="109" t="s">
        <v>73</v>
      </c>
      <c r="ED11" s="150">
        <v>7</v>
      </c>
      <c r="EE11" s="158"/>
      <c r="EF11" s="109" t="s">
        <v>93</v>
      </c>
      <c r="EG11" s="150">
        <v>10</v>
      </c>
      <c r="EH11" s="150">
        <v>11</v>
      </c>
      <c r="EI11" s="150">
        <v>3</v>
      </c>
      <c r="EJ11" s="150">
        <v>4</v>
      </c>
      <c r="EK11" s="150">
        <v>5</v>
      </c>
      <c r="EL11" s="109" t="s">
        <v>73</v>
      </c>
      <c r="EM11" s="150">
        <v>7</v>
      </c>
      <c r="EN11" s="158"/>
      <c r="EO11" s="109" t="s">
        <v>93</v>
      </c>
      <c r="EP11" s="150">
        <v>10</v>
      </c>
      <c r="EQ11" s="150">
        <v>11</v>
      </c>
      <c r="ER11" s="150">
        <v>3</v>
      </c>
      <c r="ES11" s="150">
        <v>4</v>
      </c>
      <c r="ET11" s="150">
        <v>5</v>
      </c>
      <c r="EU11" s="109" t="s">
        <v>73</v>
      </c>
      <c r="EV11" s="150">
        <v>7</v>
      </c>
      <c r="EW11" s="158"/>
      <c r="EX11" s="109" t="s">
        <v>93</v>
      </c>
      <c r="EY11" s="150">
        <v>10</v>
      </c>
      <c r="EZ11" s="150">
        <v>11</v>
      </c>
      <c r="FA11" s="150">
        <v>3</v>
      </c>
      <c r="FB11" s="150">
        <v>4</v>
      </c>
      <c r="FC11" s="150">
        <v>5</v>
      </c>
      <c r="FD11" s="109" t="s">
        <v>73</v>
      </c>
      <c r="FE11" s="150">
        <v>7</v>
      </c>
      <c r="FF11" s="158"/>
      <c r="FG11" s="109" t="s">
        <v>93</v>
      </c>
      <c r="FH11" s="150">
        <v>10</v>
      </c>
      <c r="FI11" s="150">
        <v>11</v>
      </c>
      <c r="FJ11" s="150">
        <v>3</v>
      </c>
      <c r="FK11" s="150">
        <v>4</v>
      </c>
      <c r="FL11" s="150">
        <v>5</v>
      </c>
      <c r="FM11" s="109" t="s">
        <v>73</v>
      </c>
      <c r="FN11" s="150">
        <v>7</v>
      </c>
      <c r="FO11" s="109" t="s">
        <v>93</v>
      </c>
      <c r="FP11" s="150">
        <v>10</v>
      </c>
      <c r="FQ11" s="150">
        <v>11</v>
      </c>
      <c r="FR11" s="150">
        <v>3</v>
      </c>
      <c r="FS11" s="150">
        <v>4</v>
      </c>
      <c r="FT11" s="150">
        <v>5</v>
      </c>
      <c r="FU11" s="109" t="s">
        <v>73</v>
      </c>
      <c r="FV11" s="150">
        <v>7</v>
      </c>
      <c r="FW11" s="158"/>
      <c r="FX11" s="109" t="s">
        <v>93</v>
      </c>
      <c r="FY11" s="150">
        <v>10</v>
      </c>
      <c r="FZ11" s="150">
        <v>11</v>
      </c>
      <c r="GA11" s="150">
        <v>3</v>
      </c>
      <c r="GB11" s="150">
        <v>4</v>
      </c>
      <c r="GC11" s="150">
        <v>5</v>
      </c>
      <c r="GD11" s="109" t="s">
        <v>73</v>
      </c>
      <c r="GE11" s="150">
        <v>7</v>
      </c>
      <c r="GF11" s="158"/>
      <c r="GG11" s="109" t="s">
        <v>93</v>
      </c>
      <c r="GH11" s="150">
        <v>10</v>
      </c>
      <c r="GI11" s="150">
        <v>11</v>
      </c>
      <c r="GJ11" s="150">
        <v>3</v>
      </c>
      <c r="GK11" s="150">
        <v>4</v>
      </c>
      <c r="GL11" s="150">
        <v>5</v>
      </c>
      <c r="GM11" s="109" t="s">
        <v>73</v>
      </c>
      <c r="GN11" s="150">
        <v>7</v>
      </c>
      <c r="GO11" s="158"/>
      <c r="GP11" s="109" t="s">
        <v>93</v>
      </c>
      <c r="GQ11" s="150">
        <v>10</v>
      </c>
      <c r="GR11" s="150">
        <v>11</v>
      </c>
      <c r="GS11" s="150">
        <v>3</v>
      </c>
      <c r="GT11" s="150">
        <v>4</v>
      </c>
      <c r="GU11" s="150">
        <v>5</v>
      </c>
      <c r="GV11" s="109" t="s">
        <v>73</v>
      </c>
      <c r="GW11" s="150">
        <v>7</v>
      </c>
      <c r="GX11" s="158"/>
      <c r="GY11" s="109" t="s">
        <v>93</v>
      </c>
      <c r="GZ11" s="150">
        <v>10</v>
      </c>
      <c r="HA11" s="150">
        <v>11</v>
      </c>
      <c r="HB11" s="150">
        <v>3</v>
      </c>
      <c r="HC11" s="150">
        <v>4</v>
      </c>
      <c r="HD11" s="150">
        <v>5</v>
      </c>
      <c r="HE11" s="109" t="s">
        <v>73</v>
      </c>
      <c r="HF11" s="150">
        <v>7</v>
      </c>
      <c r="HG11" s="158"/>
      <c r="HH11" s="109" t="s">
        <v>93</v>
      </c>
      <c r="HI11" s="150">
        <v>10</v>
      </c>
      <c r="HJ11" s="150">
        <v>11</v>
      </c>
      <c r="HK11" s="150">
        <v>3</v>
      </c>
      <c r="HL11" s="150">
        <v>4</v>
      </c>
      <c r="HM11" s="150">
        <v>5</v>
      </c>
      <c r="HN11" s="109" t="s">
        <v>73</v>
      </c>
      <c r="HO11" s="150">
        <v>7</v>
      </c>
      <c r="HP11" s="158"/>
      <c r="HQ11" s="109" t="s">
        <v>93</v>
      </c>
      <c r="HR11" s="150">
        <v>10</v>
      </c>
      <c r="HS11" s="150">
        <v>11</v>
      </c>
      <c r="HT11" s="150">
        <v>3</v>
      </c>
      <c r="HU11" s="150">
        <v>4</v>
      </c>
      <c r="HV11" s="150">
        <v>5</v>
      </c>
      <c r="HW11" s="109" t="s">
        <v>73</v>
      </c>
      <c r="HX11" s="150">
        <v>7</v>
      </c>
      <c r="HY11" s="158"/>
      <c r="HZ11" s="109" t="s">
        <v>93</v>
      </c>
      <c r="IA11" s="150">
        <v>10</v>
      </c>
      <c r="IB11" s="150">
        <v>11</v>
      </c>
      <c r="IC11" s="150">
        <v>3</v>
      </c>
      <c r="ID11" s="150">
        <v>4</v>
      </c>
      <c r="IE11" s="150">
        <v>5</v>
      </c>
      <c r="IF11" s="109" t="s">
        <v>73</v>
      </c>
      <c r="IG11" s="150">
        <v>7</v>
      </c>
      <c r="IH11" s="109" t="s">
        <v>93</v>
      </c>
      <c r="II11" s="157"/>
      <c r="IJ11" s="150">
        <v>10</v>
      </c>
      <c r="IK11" s="150">
        <v>11</v>
      </c>
      <c r="IL11" s="150">
        <v>3</v>
      </c>
      <c r="IM11" s="150">
        <v>4</v>
      </c>
      <c r="IN11" s="150">
        <v>5</v>
      </c>
      <c r="IO11" s="109" t="s">
        <v>73</v>
      </c>
      <c r="IP11" s="150">
        <v>7</v>
      </c>
      <c r="IQ11" s="158"/>
      <c r="IR11" s="109" t="s">
        <v>93</v>
      </c>
      <c r="IS11" s="150">
        <v>10</v>
      </c>
      <c r="IT11" s="150">
        <v>11</v>
      </c>
      <c r="IU11" s="141"/>
      <c r="IV11" s="141"/>
      <c r="IW11" s="140"/>
      <c r="IX11" s="96"/>
      <c r="IY11" s="145"/>
      <c r="IZ11" s="145"/>
      <c r="JA11" s="145"/>
      <c r="JB11" s="145"/>
      <c r="JC11" s="145"/>
      <c r="JD11" s="145"/>
      <c r="JE11" s="145"/>
      <c r="JF11" s="145"/>
      <c r="JG11" s="10"/>
    </row>
    <row r="12" spans="1:274" s="86" customFormat="1" ht="14.25">
      <c r="A12" s="7"/>
      <c r="B12" s="3" t="s">
        <v>69</v>
      </c>
      <c r="C12" s="78">
        <f>+M12+V12</f>
        <v>0</v>
      </c>
      <c r="D12" s="78">
        <f>+N12+W12</f>
        <v>0</v>
      </c>
      <c r="E12" s="78">
        <f>+O12+X12</f>
        <v>0</v>
      </c>
      <c r="F12" s="78">
        <f>+P12+Y12</f>
        <v>0</v>
      </c>
      <c r="G12" s="78">
        <f>+Q12+Z12</f>
        <v>0</v>
      </c>
      <c r="H12" s="78">
        <f>+S12+AB12</f>
        <v>0</v>
      </c>
      <c r="I12" s="160">
        <f>+T12+AC12</f>
        <v>0</v>
      </c>
      <c r="J12" s="78">
        <f>+S12+AB12</f>
        <v>0</v>
      </c>
      <c r="K12" s="78">
        <f>+T12+AC12</f>
        <v>0</v>
      </c>
      <c r="L12" s="78">
        <f>+U12+AD12</f>
        <v>0</v>
      </c>
      <c r="M12" s="118"/>
      <c r="N12" s="118"/>
      <c r="O12" s="118"/>
      <c r="P12" s="78">
        <f>N12+O12</f>
        <v>0</v>
      </c>
      <c r="Q12" s="118"/>
      <c r="R12" s="159"/>
      <c r="S12" s="118">
        <f>Q12-P12</f>
        <v>0</v>
      </c>
      <c r="T12" s="118"/>
      <c r="U12" s="118"/>
      <c r="V12" s="118"/>
      <c r="W12" s="118"/>
      <c r="X12" s="118"/>
      <c r="Y12" s="78">
        <f>W12+X12</f>
        <v>0</v>
      </c>
      <c r="Z12" s="118"/>
      <c r="AA12" s="159"/>
      <c r="AB12" s="118">
        <f>Z12-Y12</f>
        <v>0</v>
      </c>
      <c r="AC12" s="118"/>
      <c r="AD12" s="118"/>
      <c r="AE12" s="118"/>
      <c r="AF12" s="118"/>
      <c r="AG12" s="118"/>
      <c r="AH12" s="78">
        <f>AF12+AG12</f>
        <v>0</v>
      </c>
      <c r="AI12" s="118"/>
      <c r="AJ12" s="159">
        <v>170</v>
      </c>
      <c r="AK12" s="118">
        <f>AI12-AH12</f>
        <v>0</v>
      </c>
      <c r="AL12" s="118"/>
      <c r="AM12" s="118"/>
      <c r="AN12" s="118"/>
      <c r="AO12" s="118"/>
      <c r="AP12" s="118"/>
      <c r="AQ12" s="78">
        <f>AO12+AP12</f>
        <v>0</v>
      </c>
      <c r="AR12" s="118"/>
      <c r="AS12" s="159"/>
      <c r="AT12" s="118">
        <f>AR12-AQ12</f>
        <v>0</v>
      </c>
      <c r="AU12" s="118"/>
      <c r="AV12" s="118"/>
      <c r="AW12" s="118"/>
      <c r="AX12" s="118"/>
      <c r="AY12" s="118"/>
      <c r="AZ12" s="78">
        <f>AX12+AY12</f>
        <v>0</v>
      </c>
      <c r="BA12" s="118"/>
      <c r="BB12" s="159">
        <v>108</v>
      </c>
      <c r="BC12" s="118">
        <f>BA12-AZ12</f>
        <v>0</v>
      </c>
      <c r="BD12" s="118"/>
      <c r="BE12" s="118"/>
      <c r="BF12" s="118"/>
      <c r="BG12" s="118"/>
      <c r="BH12" s="118"/>
      <c r="BI12" s="78">
        <f>BG12+BH12</f>
        <v>0</v>
      </c>
      <c r="BJ12" s="118"/>
      <c r="BK12" s="159"/>
      <c r="BL12" s="118">
        <f>BJ12-BI12</f>
        <v>0</v>
      </c>
      <c r="BM12" s="118"/>
      <c r="BN12" s="118"/>
      <c r="BO12" s="118"/>
      <c r="BP12" s="118"/>
      <c r="BQ12" s="118"/>
      <c r="BR12" s="78">
        <f>BP12+BQ12</f>
        <v>0</v>
      </c>
      <c r="BS12" s="118"/>
      <c r="BT12" s="159">
        <v>142</v>
      </c>
      <c r="BU12" s="118">
        <f>BS12-BR12</f>
        <v>0</v>
      </c>
      <c r="BV12" s="118"/>
      <c r="BW12" s="118"/>
      <c r="BX12" s="118"/>
      <c r="BY12" s="118"/>
      <c r="BZ12" s="118"/>
      <c r="CA12" s="78">
        <f>BY12+BZ12</f>
        <v>0</v>
      </c>
      <c r="CB12" s="118"/>
      <c r="CC12" s="159">
        <v>60</v>
      </c>
      <c r="CD12" s="118">
        <f>CB12-CA12</f>
        <v>0</v>
      </c>
      <c r="CE12" s="118"/>
      <c r="CF12" s="118"/>
      <c r="CG12" s="118"/>
      <c r="CH12" s="118"/>
      <c r="CI12" s="118"/>
      <c r="CJ12" s="78">
        <f>CH12+CI12</f>
        <v>0</v>
      </c>
      <c r="CK12" s="118"/>
      <c r="CL12" s="159">
        <v>92</v>
      </c>
      <c r="CM12" s="118">
        <f>CK12-CJ12</f>
        <v>0</v>
      </c>
      <c r="CN12" s="118"/>
      <c r="CO12" s="118"/>
      <c r="CP12" s="118"/>
      <c r="CQ12" s="118"/>
      <c r="CR12" s="118"/>
      <c r="CS12" s="78">
        <f>CQ12+CR12</f>
        <v>0</v>
      </c>
      <c r="CT12" s="118"/>
      <c r="CU12" s="159">
        <v>79</v>
      </c>
      <c r="CV12" s="118">
        <f>CT12-CS12</f>
        <v>0</v>
      </c>
      <c r="CW12" s="118"/>
      <c r="CX12" s="118"/>
      <c r="CY12" s="118"/>
      <c r="CZ12" s="118"/>
      <c r="DA12" s="118"/>
      <c r="DB12" s="78">
        <f>CZ12+DA12</f>
        <v>0</v>
      </c>
      <c r="DC12" s="118"/>
      <c r="DD12" s="159"/>
      <c r="DE12" s="118">
        <f>DC12-DB12</f>
        <v>0</v>
      </c>
      <c r="DF12" s="118"/>
      <c r="DG12" s="118"/>
      <c r="DH12" s="118"/>
      <c r="DI12" s="118"/>
      <c r="DJ12" s="118"/>
      <c r="DK12" s="78">
        <f>DI12+DJ12</f>
        <v>0</v>
      </c>
      <c r="DL12" s="118"/>
      <c r="DM12" s="159"/>
      <c r="DN12" s="118">
        <f>DL12-DK12</f>
        <v>0</v>
      </c>
      <c r="DO12" s="118"/>
      <c r="DP12" s="118"/>
      <c r="DQ12" s="118"/>
      <c r="DR12" s="118"/>
      <c r="DS12" s="118"/>
      <c r="DT12" s="78">
        <f>DR12+DS12</f>
        <v>0</v>
      </c>
      <c r="DU12" s="118"/>
      <c r="DV12" s="159">
        <v>76</v>
      </c>
      <c r="DW12" s="118">
        <f>DU12-DT12</f>
        <v>0</v>
      </c>
      <c r="DX12" s="118"/>
      <c r="DY12" s="118"/>
      <c r="DZ12" s="118"/>
      <c r="EA12" s="118"/>
      <c r="EB12" s="118"/>
      <c r="EC12" s="78">
        <f>EA12+EB12</f>
        <v>0</v>
      </c>
      <c r="ED12" s="118"/>
      <c r="EE12" s="159">
        <v>92</v>
      </c>
      <c r="EF12" s="118">
        <f>ED12-EC12</f>
        <v>0</v>
      </c>
      <c r="EG12" s="118"/>
      <c r="EH12" s="118"/>
      <c r="EI12" s="118"/>
      <c r="EJ12" s="118"/>
      <c r="EK12" s="118"/>
      <c r="EL12" s="78">
        <f>EJ12+EK12</f>
        <v>0</v>
      </c>
      <c r="EM12" s="118"/>
      <c r="EN12" s="159">
        <v>77</v>
      </c>
      <c r="EO12" s="118">
        <f>EM12-EL12</f>
        <v>0</v>
      </c>
      <c r="EP12" s="118"/>
      <c r="EQ12" s="118"/>
      <c r="ER12" s="118"/>
      <c r="ES12" s="118"/>
      <c r="ET12" s="118"/>
      <c r="EU12" s="78">
        <f>ES12+ET12</f>
        <v>0</v>
      </c>
      <c r="EV12" s="118"/>
      <c r="EW12" s="159"/>
      <c r="EX12" s="118">
        <f>EV12-EU12</f>
        <v>0</v>
      </c>
      <c r="EY12" s="118"/>
      <c r="EZ12" s="118"/>
      <c r="FA12" s="118"/>
      <c r="FB12" s="118"/>
      <c r="FC12" s="118"/>
      <c r="FD12" s="78">
        <f>FB12+FC12</f>
        <v>0</v>
      </c>
      <c r="FE12" s="118"/>
      <c r="FF12" s="159">
        <v>82</v>
      </c>
      <c r="FG12" s="118">
        <f>FE12-FD12</f>
        <v>0</v>
      </c>
      <c r="FH12" s="118"/>
      <c r="FI12" s="118"/>
      <c r="FJ12" s="118"/>
      <c r="FK12" s="118"/>
      <c r="FL12" s="118"/>
      <c r="FM12" s="78">
        <f>FK12+FL12</f>
        <v>0</v>
      </c>
      <c r="FN12" s="118"/>
      <c r="FO12" s="118">
        <f>FN12-FM12</f>
        <v>0</v>
      </c>
      <c r="FP12" s="118"/>
      <c r="FQ12" s="118"/>
      <c r="FR12" s="118"/>
      <c r="FS12" s="118"/>
      <c r="FT12" s="118"/>
      <c r="FU12" s="78">
        <f>FS12+FT12</f>
        <v>0</v>
      </c>
      <c r="FV12" s="118"/>
      <c r="FW12" s="159"/>
      <c r="FX12" s="118">
        <f>FV12-FU12</f>
        <v>0</v>
      </c>
      <c r="FY12" s="118"/>
      <c r="FZ12" s="118"/>
      <c r="GA12" s="118"/>
      <c r="GB12" s="118"/>
      <c r="GC12" s="118"/>
      <c r="GD12" s="78">
        <f>GB12+GC12</f>
        <v>0</v>
      </c>
      <c r="GE12" s="118"/>
      <c r="GF12" s="159"/>
      <c r="GG12" s="118">
        <f>GE12-GD12</f>
        <v>0</v>
      </c>
      <c r="GH12" s="118"/>
      <c r="GI12" s="118"/>
      <c r="GJ12" s="118"/>
      <c r="GK12" s="118"/>
      <c r="GL12" s="118"/>
      <c r="GM12" s="78">
        <f>GK12+GL12</f>
        <v>0</v>
      </c>
      <c r="GN12" s="118"/>
      <c r="GO12" s="159"/>
      <c r="GP12" s="118">
        <f>GN12-GM12</f>
        <v>0</v>
      </c>
      <c r="GQ12" s="118"/>
      <c r="GR12" s="118"/>
      <c r="GS12" s="118"/>
      <c r="GT12" s="118"/>
      <c r="GU12" s="118"/>
      <c r="GV12" s="78">
        <f>GT12+GU12</f>
        <v>0</v>
      </c>
      <c r="GW12" s="118"/>
      <c r="GX12" s="159">
        <v>256</v>
      </c>
      <c r="GY12" s="118">
        <f>GW12-GV12</f>
        <v>0</v>
      </c>
      <c r="GZ12" s="118"/>
      <c r="HA12" s="118"/>
      <c r="HB12" s="118"/>
      <c r="HC12" s="118"/>
      <c r="HD12" s="118"/>
      <c r="HE12" s="78">
        <f>HC12+HD12</f>
        <v>0</v>
      </c>
      <c r="HF12" s="118"/>
      <c r="HG12" s="159"/>
      <c r="HH12" s="118">
        <f>HF12-HE12</f>
        <v>0</v>
      </c>
      <c r="HI12" s="118"/>
      <c r="HJ12" s="118"/>
      <c r="HK12" s="118"/>
      <c r="HL12" s="118"/>
      <c r="HM12" s="118"/>
      <c r="HN12" s="78">
        <f>HL12+HM12</f>
        <v>0</v>
      </c>
      <c r="HO12" s="118"/>
      <c r="HP12" s="159"/>
      <c r="HQ12" s="118">
        <f>HO12-HN12</f>
        <v>0</v>
      </c>
      <c r="HR12" s="118"/>
      <c r="HS12" s="118"/>
      <c r="HT12" s="118"/>
      <c r="HU12" s="118"/>
      <c r="HV12" s="118"/>
      <c r="HW12" s="78">
        <f>HU12+HV12</f>
        <v>0</v>
      </c>
      <c r="HX12" s="118"/>
      <c r="HY12" s="159"/>
      <c r="HZ12" s="118">
        <f>HX12-HW12</f>
        <v>0</v>
      </c>
      <c r="IA12" s="118"/>
      <c r="IB12" s="118"/>
      <c r="IC12" s="118"/>
      <c r="ID12" s="118"/>
      <c r="IE12" s="118"/>
      <c r="IF12" s="78">
        <f>ID12+IE12</f>
        <v>0</v>
      </c>
      <c r="IG12" s="118"/>
      <c r="IH12" s="118">
        <f>IG12-IF12</f>
        <v>0</v>
      </c>
      <c r="II12" s="159"/>
      <c r="IJ12" s="118"/>
      <c r="IK12" s="118"/>
      <c r="IL12" s="78">
        <f>+C12+AE12+AN12+AW12+BF12+BO12+GS12+BX12+CG12+CP12+CY12+DH12+DQ12+DZ12+EI12+ER12+FA12+FR12+GA12+GJ12+HB12+HK12+HT12+IC12</f>
        <v>0</v>
      </c>
      <c r="IM12" s="78">
        <f>+D12+AF12+AO12+AX12+BG12+BP12+GT12+BY12+CH12+CQ12+CZ12+DI12+DR12+EA12+EJ12+ES12+FB12+FK12+FS12+GB12+GK12+HC12+HL12+HU12+ID12</f>
        <v>0</v>
      </c>
      <c r="IN12" s="78">
        <f>+E12+AG12+AP12+AY12+BH12+BQ12+GU12+BZ12+CI12+CR12+DA12+DJ12+DS12+EB12+EK12+ET12+FC12</f>
        <v>0</v>
      </c>
      <c r="IO12" s="78">
        <f>+IM12+IN12</f>
        <v>0</v>
      </c>
      <c r="IP12" s="78">
        <f>+G12+AI12+AR12+BA12+BJ12+BS12+GW12+CB12+CK12+CT12+DC12+DL12+DU12+ED12+EM12+EV12+FE12+FV12+GE12+GN12+HF12+HO12+HX12+IG12</f>
        <v>0</v>
      </c>
      <c r="IQ12" s="159"/>
      <c r="IR12" s="78">
        <f>+IP12-IO12</f>
        <v>0</v>
      </c>
      <c r="IS12" s="78">
        <f>+K12+AL12+AU12+BD12+BM12+BV12+GZ12+CE12+CN12+CW12+DF12+DO12+DX12+EG12+EP12+EY12+FH12+FY12+GH12+GQ12+HI12+HR12+IA12+IJ12</f>
        <v>0</v>
      </c>
      <c r="IT12" s="78">
        <f>+L12+AM12+AV12+BE12+BN12+BW12+HA12+CF12+CO12+CX12+DG12+DP12+DY12+EH12+EQ12+EZ12+FI12+FZ12+GI12+GR12+HJ12+HS12+IB12+IK12</f>
        <v>0</v>
      </c>
      <c r="IU12" s="78">
        <f>+M12+AN12+AW12+BF12+BO12+GS12+BX12+CG12+CP12+CY12+DH12+DQ12+DZ12+EI12+ER12+FA12+IL12</f>
        <v>0</v>
      </c>
      <c r="IV12" s="78">
        <f>+N12+AO12+AX12+BG12+BP12+GT12+BY12+CH12+CQ12+CZ12+DI12+DR12+EA12+EJ12+ES12+FB12+IM12</f>
        <v>0</v>
      </c>
      <c r="IW12" s="146"/>
      <c r="IX12" s="97"/>
      <c r="IY12" s="98"/>
      <c r="IZ12" s="98"/>
      <c r="JA12" s="98"/>
      <c r="JB12" s="98"/>
      <c r="JC12" s="98"/>
      <c r="JD12" s="98"/>
      <c r="JE12" s="98"/>
      <c r="JF12" s="98"/>
      <c r="JG12" s="99"/>
    </row>
    <row r="13" spans="1:274" s="86" customFormat="1" ht="12.75" customHeight="1">
      <c r="A13" s="7"/>
      <c r="B13" s="6"/>
      <c r="C13" s="78"/>
      <c r="D13" s="78"/>
      <c r="E13" s="78"/>
      <c r="F13" s="78"/>
      <c r="G13" s="78"/>
      <c r="H13" s="78"/>
      <c r="I13" s="159"/>
      <c r="J13" s="78"/>
      <c r="K13" s="78"/>
      <c r="L13" s="78"/>
      <c r="M13" s="118"/>
      <c r="N13" s="118"/>
      <c r="O13" s="118"/>
      <c r="P13" s="118"/>
      <c r="Q13" s="118"/>
      <c r="R13" s="159"/>
      <c r="S13" s="118"/>
      <c r="T13" s="118"/>
      <c r="U13" s="118"/>
      <c r="V13" s="118"/>
      <c r="W13" s="118"/>
      <c r="X13" s="118"/>
      <c r="Y13" s="78">
        <f>W13+X13</f>
        <v>0</v>
      </c>
      <c r="Z13" s="118"/>
      <c r="AA13" s="159"/>
      <c r="AB13" s="118"/>
      <c r="AC13" s="118"/>
      <c r="AD13" s="118"/>
      <c r="AE13" s="118"/>
      <c r="AF13" s="118"/>
      <c r="AG13" s="118"/>
      <c r="AH13" s="78">
        <f>AF13+AG13</f>
        <v>0</v>
      </c>
      <c r="AI13" s="118"/>
      <c r="AJ13" s="159"/>
      <c r="AK13" s="118"/>
      <c r="AL13" s="118"/>
      <c r="AM13" s="118"/>
      <c r="AN13" s="118"/>
      <c r="AO13" s="118"/>
      <c r="AP13" s="118"/>
      <c r="AQ13" s="78">
        <f>AO13+AP13</f>
        <v>0</v>
      </c>
      <c r="AR13" s="118"/>
      <c r="AS13" s="159"/>
      <c r="AT13" s="118"/>
      <c r="AU13" s="118"/>
      <c r="AV13" s="118"/>
      <c r="AW13" s="118"/>
      <c r="AX13" s="118"/>
      <c r="AY13" s="118"/>
      <c r="AZ13" s="78">
        <f>AX13+AY13</f>
        <v>0</v>
      </c>
      <c r="BA13" s="118"/>
      <c r="BB13" s="159"/>
      <c r="BC13" s="118"/>
      <c r="BD13" s="118"/>
      <c r="BE13" s="118"/>
      <c r="BF13" s="118"/>
      <c r="BG13" s="118"/>
      <c r="BH13" s="118"/>
      <c r="BI13" s="78">
        <f>BG13+BH13</f>
        <v>0</v>
      </c>
      <c r="BJ13" s="118"/>
      <c r="BK13" s="159"/>
      <c r="BL13" s="118"/>
      <c r="BM13" s="118"/>
      <c r="BN13" s="118"/>
      <c r="BO13" s="118"/>
      <c r="BP13" s="118"/>
      <c r="BQ13" s="118"/>
      <c r="BR13" s="78">
        <f>BP13+BQ13</f>
        <v>0</v>
      </c>
      <c r="BS13" s="118"/>
      <c r="BT13" s="159"/>
      <c r="BU13" s="118"/>
      <c r="BV13" s="118"/>
      <c r="BW13" s="118"/>
      <c r="BX13" s="118"/>
      <c r="BY13" s="118"/>
      <c r="BZ13" s="118"/>
      <c r="CA13" s="78">
        <f>BY13+BZ13</f>
        <v>0</v>
      </c>
      <c r="CB13" s="118"/>
      <c r="CC13" s="159"/>
      <c r="CD13" s="118"/>
      <c r="CE13" s="118"/>
      <c r="CF13" s="118"/>
      <c r="CG13" s="118"/>
      <c r="CH13" s="118"/>
      <c r="CI13" s="118"/>
      <c r="CJ13" s="78">
        <f>CH13+CI13</f>
        <v>0</v>
      </c>
      <c r="CK13" s="118"/>
      <c r="CL13" s="159"/>
      <c r="CM13" s="118"/>
      <c r="CN13" s="118"/>
      <c r="CO13" s="118"/>
      <c r="CP13" s="118"/>
      <c r="CQ13" s="118"/>
      <c r="CR13" s="118"/>
      <c r="CS13" s="78">
        <f>CQ13+CR13</f>
        <v>0</v>
      </c>
      <c r="CT13" s="118"/>
      <c r="CU13" s="159"/>
      <c r="CV13" s="118"/>
      <c r="CW13" s="118"/>
      <c r="CX13" s="118"/>
      <c r="CY13" s="118"/>
      <c r="CZ13" s="118"/>
      <c r="DA13" s="118"/>
      <c r="DB13" s="78">
        <f>CZ13+DA13</f>
        <v>0</v>
      </c>
      <c r="DC13" s="118"/>
      <c r="DD13" s="159"/>
      <c r="DE13" s="118"/>
      <c r="DF13" s="118"/>
      <c r="DG13" s="118"/>
      <c r="DH13" s="118"/>
      <c r="DI13" s="118"/>
      <c r="DJ13" s="118"/>
      <c r="DK13" s="78">
        <f>DI13+DJ13</f>
        <v>0</v>
      </c>
      <c r="DL13" s="118"/>
      <c r="DM13" s="159"/>
      <c r="DN13" s="118"/>
      <c r="DO13" s="118"/>
      <c r="DP13" s="118"/>
      <c r="DQ13" s="118"/>
      <c r="DR13" s="118"/>
      <c r="DS13" s="118"/>
      <c r="DT13" s="78">
        <f>DR13+DS13</f>
        <v>0</v>
      </c>
      <c r="DU13" s="118"/>
      <c r="DV13" s="159"/>
      <c r="DW13" s="118"/>
      <c r="DX13" s="118"/>
      <c r="DY13" s="118"/>
      <c r="DZ13" s="118"/>
      <c r="EA13" s="118"/>
      <c r="EB13" s="118"/>
      <c r="EC13" s="78">
        <f>EA13+EB13</f>
        <v>0</v>
      </c>
      <c r="ED13" s="118"/>
      <c r="EE13" s="159"/>
      <c r="EF13" s="118"/>
      <c r="EG13" s="118"/>
      <c r="EH13" s="118"/>
      <c r="EI13" s="118"/>
      <c r="EJ13" s="118"/>
      <c r="EK13" s="118"/>
      <c r="EL13" s="78">
        <f>EJ13+EK13</f>
        <v>0</v>
      </c>
      <c r="EM13" s="118"/>
      <c r="EN13" s="159"/>
      <c r="EO13" s="118"/>
      <c r="EP13" s="118"/>
      <c r="EQ13" s="118"/>
      <c r="ER13" s="118"/>
      <c r="ES13" s="118"/>
      <c r="ET13" s="118"/>
      <c r="EU13" s="78">
        <f>ES13+ET13</f>
        <v>0</v>
      </c>
      <c r="EV13" s="118"/>
      <c r="EW13" s="159"/>
      <c r="EX13" s="118"/>
      <c r="EY13" s="118"/>
      <c r="EZ13" s="118"/>
      <c r="FA13" s="118"/>
      <c r="FB13" s="118"/>
      <c r="FC13" s="118"/>
      <c r="FD13" s="78">
        <f>FB13+FC13</f>
        <v>0</v>
      </c>
      <c r="FE13" s="118"/>
      <c r="FF13" s="159"/>
      <c r="FG13" s="118"/>
      <c r="FH13" s="118"/>
      <c r="FI13" s="118"/>
      <c r="FJ13" s="118"/>
      <c r="FK13" s="118"/>
      <c r="FL13" s="118"/>
      <c r="FM13" s="78">
        <f>FK13+FL13</f>
        <v>0</v>
      </c>
      <c r="FN13" s="118"/>
      <c r="FO13" s="118"/>
      <c r="FP13" s="118"/>
      <c r="FQ13" s="118"/>
      <c r="FR13" s="118"/>
      <c r="FS13" s="118"/>
      <c r="FT13" s="118"/>
      <c r="FU13" s="78">
        <f>FS13+FT13</f>
        <v>0</v>
      </c>
      <c r="FV13" s="118"/>
      <c r="FW13" s="159"/>
      <c r="FX13" s="118"/>
      <c r="FY13" s="118"/>
      <c r="FZ13" s="118"/>
      <c r="GA13" s="118"/>
      <c r="GB13" s="118"/>
      <c r="GC13" s="118"/>
      <c r="GD13" s="78">
        <f>GB13+GC13</f>
        <v>0</v>
      </c>
      <c r="GE13" s="118"/>
      <c r="GF13" s="159"/>
      <c r="GG13" s="118"/>
      <c r="GH13" s="118"/>
      <c r="GI13" s="118"/>
      <c r="GJ13" s="118"/>
      <c r="GK13" s="118"/>
      <c r="GL13" s="118"/>
      <c r="GM13" s="78">
        <f>GK13+GL13</f>
        <v>0</v>
      </c>
      <c r="GN13" s="118"/>
      <c r="GO13" s="159"/>
      <c r="GP13" s="118"/>
      <c r="GQ13" s="118"/>
      <c r="GR13" s="118"/>
      <c r="GS13" s="118"/>
      <c r="GT13" s="118"/>
      <c r="GU13" s="118"/>
      <c r="GV13" s="78">
        <f>GT13+GU13</f>
        <v>0</v>
      </c>
      <c r="GW13" s="118"/>
      <c r="GX13" s="159"/>
      <c r="GY13" s="118"/>
      <c r="GZ13" s="118"/>
      <c r="HA13" s="118"/>
      <c r="HB13" s="118"/>
      <c r="HC13" s="118"/>
      <c r="HD13" s="118"/>
      <c r="HE13" s="78">
        <f>HC13+HD13</f>
        <v>0</v>
      </c>
      <c r="HF13" s="118"/>
      <c r="HG13" s="159"/>
      <c r="HH13" s="118"/>
      <c r="HI13" s="118"/>
      <c r="HJ13" s="118"/>
      <c r="HK13" s="118"/>
      <c r="HL13" s="118"/>
      <c r="HM13" s="118"/>
      <c r="HN13" s="78">
        <f>HL13+HM13</f>
        <v>0</v>
      </c>
      <c r="HO13" s="118"/>
      <c r="HP13" s="159"/>
      <c r="HQ13" s="118"/>
      <c r="HR13" s="118"/>
      <c r="HS13" s="118"/>
      <c r="HT13" s="118"/>
      <c r="HU13" s="118"/>
      <c r="HV13" s="118"/>
      <c r="HW13" s="78">
        <f>HU13+HV13</f>
        <v>0</v>
      </c>
      <c r="HX13" s="118"/>
      <c r="HY13" s="159"/>
      <c r="HZ13" s="118"/>
      <c r="IA13" s="118"/>
      <c r="IB13" s="118"/>
      <c r="IC13" s="118"/>
      <c r="ID13" s="118"/>
      <c r="IE13" s="118"/>
      <c r="IF13" s="78">
        <f>ID13+IE13</f>
        <v>0</v>
      </c>
      <c r="IG13" s="118"/>
      <c r="IH13" s="118"/>
      <c r="II13" s="159"/>
      <c r="IJ13" s="118"/>
      <c r="IK13" s="118"/>
      <c r="IL13" s="78"/>
      <c r="IM13" s="78"/>
      <c r="IN13" s="78"/>
      <c r="IO13" s="78"/>
      <c r="IP13" s="78"/>
      <c r="IQ13" s="159"/>
      <c r="IR13" s="78"/>
      <c r="IS13" s="78"/>
      <c r="IT13" s="78"/>
      <c r="IU13" s="78"/>
      <c r="IV13" s="78"/>
      <c r="IW13" s="146"/>
      <c r="IX13" s="100"/>
      <c r="IY13" s="101"/>
      <c r="IZ13" s="101"/>
      <c r="JA13" s="98"/>
      <c r="JB13" s="98"/>
      <c r="JC13" s="98"/>
      <c r="JD13" s="98"/>
      <c r="JE13" s="101"/>
      <c r="JF13" s="101"/>
      <c r="JG13" s="99"/>
    </row>
    <row r="14" spans="1:274" s="86" customFormat="1" ht="14.25">
      <c r="A14" s="7"/>
      <c r="B14" s="3" t="s">
        <v>6</v>
      </c>
      <c r="C14" s="78">
        <f>+M14+V14</f>
        <v>0</v>
      </c>
      <c r="D14" s="78">
        <f>+N14+W14</f>
        <v>0</v>
      </c>
      <c r="E14" s="78">
        <f>+O14+X14</f>
        <v>0</v>
      </c>
      <c r="F14" s="78">
        <f>+P14+Y14</f>
        <v>0</v>
      </c>
      <c r="G14" s="78">
        <f>+Q14+Z14</f>
        <v>0</v>
      </c>
      <c r="H14" s="78">
        <f>+S14+AB14</f>
        <v>0</v>
      </c>
      <c r="I14" s="159"/>
      <c r="J14" s="78">
        <v>0</v>
      </c>
      <c r="K14" s="78">
        <f>+T14+AC14</f>
        <v>0</v>
      </c>
      <c r="L14" s="78">
        <f>+U14+AD14</f>
        <v>0</v>
      </c>
      <c r="M14" s="119"/>
      <c r="N14" s="118"/>
      <c r="O14" s="118"/>
      <c r="P14" s="78">
        <f>N14+O14</f>
        <v>0</v>
      </c>
      <c r="Q14" s="118"/>
      <c r="R14" s="159"/>
      <c r="S14" s="118">
        <f t="shared" ref="S14:S43" si="0">Q14-P14</f>
        <v>0</v>
      </c>
      <c r="T14" s="118"/>
      <c r="U14" s="118"/>
      <c r="V14" s="118"/>
      <c r="W14" s="118"/>
      <c r="X14" s="118"/>
      <c r="Y14" s="78">
        <f>W14+X14</f>
        <v>0</v>
      </c>
      <c r="Z14" s="118"/>
      <c r="AA14" s="159">
        <v>2</v>
      </c>
      <c r="AB14" s="118">
        <f t="shared" ref="AB14:AB43" si="1">Z14-Y14</f>
        <v>0</v>
      </c>
      <c r="AC14" s="118"/>
      <c r="AD14" s="118"/>
      <c r="AE14" s="118"/>
      <c r="AF14" s="118"/>
      <c r="AG14" s="118"/>
      <c r="AH14" s="78">
        <f>AF14+AG14</f>
        <v>0</v>
      </c>
      <c r="AI14" s="118"/>
      <c r="AJ14" s="159">
        <v>3</v>
      </c>
      <c r="AK14" s="118">
        <f t="shared" ref="AK14:AK43" si="2">AI14-AH14</f>
        <v>0</v>
      </c>
      <c r="AL14" s="118"/>
      <c r="AM14" s="118"/>
      <c r="AN14" s="118"/>
      <c r="AO14" s="118"/>
      <c r="AP14" s="118"/>
      <c r="AQ14" s="78">
        <f>AO14+AP14</f>
        <v>0</v>
      </c>
      <c r="AR14" s="118"/>
      <c r="AS14" s="159"/>
      <c r="AT14" s="118">
        <f t="shared" ref="AT14:AT43" si="3">AR14-AQ14</f>
        <v>0</v>
      </c>
      <c r="AU14" s="118"/>
      <c r="AV14" s="118"/>
      <c r="AW14" s="118"/>
      <c r="AX14" s="118"/>
      <c r="AY14" s="118"/>
      <c r="AZ14" s="78">
        <f>AX14+AY14</f>
        <v>0</v>
      </c>
      <c r="BA14" s="118"/>
      <c r="BB14" s="159">
        <v>1</v>
      </c>
      <c r="BC14" s="118">
        <f t="shared" ref="BC14:BC43" si="4">BA14-AZ14</f>
        <v>0</v>
      </c>
      <c r="BD14" s="118"/>
      <c r="BE14" s="118"/>
      <c r="BF14" s="118"/>
      <c r="BG14" s="118"/>
      <c r="BH14" s="118"/>
      <c r="BI14" s="78">
        <f>BG14+BH14</f>
        <v>0</v>
      </c>
      <c r="BJ14" s="118"/>
      <c r="BK14" s="159"/>
      <c r="BL14" s="118">
        <f t="shared" ref="BL14:BL43" si="5">BJ14-BI14</f>
        <v>0</v>
      </c>
      <c r="BM14" s="118"/>
      <c r="BN14" s="118"/>
      <c r="BO14" s="118"/>
      <c r="BP14" s="118"/>
      <c r="BQ14" s="118"/>
      <c r="BR14" s="78">
        <f>BP14+BQ14</f>
        <v>0</v>
      </c>
      <c r="BS14" s="118"/>
      <c r="BT14" s="159">
        <v>1</v>
      </c>
      <c r="BU14" s="118">
        <f t="shared" ref="BU14:BU43" si="6">BS14-BR14</f>
        <v>0</v>
      </c>
      <c r="BV14" s="118"/>
      <c r="BW14" s="118"/>
      <c r="BX14" s="118"/>
      <c r="BY14" s="118"/>
      <c r="BZ14" s="118"/>
      <c r="CA14" s="78">
        <f>BY14+BZ14</f>
        <v>0</v>
      </c>
      <c r="CB14" s="118"/>
      <c r="CC14" s="159">
        <v>2</v>
      </c>
      <c r="CD14" s="118">
        <f t="shared" ref="CD14:CD43" si="7">CB14-CA14</f>
        <v>0</v>
      </c>
      <c r="CE14" s="118"/>
      <c r="CF14" s="118"/>
      <c r="CG14" s="118"/>
      <c r="CH14" s="118"/>
      <c r="CI14" s="118"/>
      <c r="CJ14" s="78">
        <f>CH14+CI14</f>
        <v>0</v>
      </c>
      <c r="CK14" s="118"/>
      <c r="CL14" s="159">
        <v>1</v>
      </c>
      <c r="CM14" s="118">
        <f t="shared" ref="CM14:CM43" si="8">CK14-CJ14</f>
        <v>0</v>
      </c>
      <c r="CN14" s="118"/>
      <c r="CO14" s="118"/>
      <c r="CP14" s="118"/>
      <c r="CQ14" s="118"/>
      <c r="CR14" s="118"/>
      <c r="CS14" s="78">
        <f>CQ14+CR14</f>
        <v>0</v>
      </c>
      <c r="CT14" s="118"/>
      <c r="CU14" s="159">
        <v>1</v>
      </c>
      <c r="CV14" s="118">
        <f t="shared" ref="CV14:CV43" si="9">CT14-CS14</f>
        <v>0</v>
      </c>
      <c r="CW14" s="118"/>
      <c r="CX14" s="118"/>
      <c r="CY14" s="118"/>
      <c r="CZ14" s="118"/>
      <c r="DA14" s="118"/>
      <c r="DB14" s="78">
        <f>CZ14+DA14</f>
        <v>0</v>
      </c>
      <c r="DC14" s="118"/>
      <c r="DD14" s="159"/>
      <c r="DE14" s="118">
        <f t="shared" ref="DE14:DE43" si="10">DC14-DB14</f>
        <v>0</v>
      </c>
      <c r="DF14" s="118"/>
      <c r="DG14" s="118"/>
      <c r="DH14" s="118"/>
      <c r="DI14" s="118"/>
      <c r="DJ14" s="118"/>
      <c r="DK14" s="78">
        <f>DI14+DJ14</f>
        <v>0</v>
      </c>
      <c r="DL14" s="118"/>
      <c r="DM14" s="159"/>
      <c r="DN14" s="118">
        <f t="shared" ref="DN14:DN43" si="11">DL14-DK14</f>
        <v>0</v>
      </c>
      <c r="DO14" s="118"/>
      <c r="DP14" s="118"/>
      <c r="DQ14" s="118"/>
      <c r="DR14" s="118"/>
      <c r="DS14" s="118"/>
      <c r="DT14" s="78">
        <f>DR14+DS14</f>
        <v>0</v>
      </c>
      <c r="DU14" s="118"/>
      <c r="DV14" s="159">
        <v>1</v>
      </c>
      <c r="DW14" s="118">
        <f t="shared" ref="DW14:DW43" si="12">DU14-DT14</f>
        <v>0</v>
      </c>
      <c r="DX14" s="118"/>
      <c r="DY14" s="118"/>
      <c r="DZ14" s="118"/>
      <c r="EA14" s="118"/>
      <c r="EB14" s="118"/>
      <c r="EC14" s="78">
        <f>EA14+EB14</f>
        <v>0</v>
      </c>
      <c r="ED14" s="118"/>
      <c r="EE14" s="159">
        <v>1</v>
      </c>
      <c r="EF14" s="118">
        <f t="shared" ref="EF14:EF43" si="13">ED14-EC14</f>
        <v>0</v>
      </c>
      <c r="EG14" s="118"/>
      <c r="EH14" s="118"/>
      <c r="EI14" s="118"/>
      <c r="EJ14" s="118"/>
      <c r="EK14" s="118"/>
      <c r="EL14" s="78">
        <f>EJ14+EK14</f>
        <v>0</v>
      </c>
      <c r="EM14" s="118"/>
      <c r="EN14" s="159">
        <v>1</v>
      </c>
      <c r="EO14" s="118">
        <f t="shared" ref="EO14:EO43" si="14">EM14-EL14</f>
        <v>0</v>
      </c>
      <c r="EP14" s="118"/>
      <c r="EQ14" s="118"/>
      <c r="ER14" s="118"/>
      <c r="ES14" s="118"/>
      <c r="ET14" s="118"/>
      <c r="EU14" s="78">
        <f>ES14+ET14</f>
        <v>0</v>
      </c>
      <c r="EV14" s="118"/>
      <c r="EW14" s="159"/>
      <c r="EX14" s="118">
        <f t="shared" ref="EX14:EX43" si="15">EV14-EU14</f>
        <v>0</v>
      </c>
      <c r="EY14" s="118"/>
      <c r="EZ14" s="118"/>
      <c r="FA14" s="118"/>
      <c r="FB14" s="118"/>
      <c r="FC14" s="118"/>
      <c r="FD14" s="78">
        <f>FB14+FC14</f>
        <v>0</v>
      </c>
      <c r="FE14" s="118"/>
      <c r="FF14" s="159">
        <v>1</v>
      </c>
      <c r="FG14" s="118">
        <f t="shared" ref="FG14:FG43" si="16">FE14-FD14</f>
        <v>0</v>
      </c>
      <c r="FH14" s="118"/>
      <c r="FI14" s="118"/>
      <c r="FJ14" s="118"/>
      <c r="FK14" s="118"/>
      <c r="FL14" s="118"/>
      <c r="FM14" s="78">
        <f>FK14+FL14</f>
        <v>0</v>
      </c>
      <c r="FN14" s="118"/>
      <c r="FO14" s="118">
        <f t="shared" ref="FO14:FO43" si="17">FN14-FM14</f>
        <v>0</v>
      </c>
      <c r="FP14" s="118"/>
      <c r="FQ14" s="118"/>
      <c r="FR14" s="118"/>
      <c r="FS14" s="118"/>
      <c r="FT14" s="118"/>
      <c r="FU14" s="78">
        <f>FS14+FT14</f>
        <v>0</v>
      </c>
      <c r="FV14" s="118"/>
      <c r="FW14" s="159"/>
      <c r="FX14" s="118">
        <f t="shared" ref="FX14:FX43" si="18">FV14-FU14</f>
        <v>0</v>
      </c>
      <c r="FY14" s="118"/>
      <c r="FZ14" s="118"/>
      <c r="GA14" s="118"/>
      <c r="GB14" s="118"/>
      <c r="GC14" s="118"/>
      <c r="GD14" s="78">
        <f>GB14+GC14</f>
        <v>0</v>
      </c>
      <c r="GE14" s="118"/>
      <c r="GF14" s="159"/>
      <c r="GG14" s="118">
        <f t="shared" ref="GG14:GG43" si="19">GE14-GD14</f>
        <v>0</v>
      </c>
      <c r="GH14" s="118"/>
      <c r="GI14" s="118"/>
      <c r="GJ14" s="118"/>
      <c r="GK14" s="118"/>
      <c r="GL14" s="118"/>
      <c r="GM14" s="78">
        <f>GK14+GL14</f>
        <v>0</v>
      </c>
      <c r="GN14" s="118"/>
      <c r="GO14" s="159"/>
      <c r="GP14" s="118">
        <f t="shared" ref="GP14:GP43" si="20">GN14-GM14</f>
        <v>0</v>
      </c>
      <c r="GQ14" s="118"/>
      <c r="GR14" s="118"/>
      <c r="GS14" s="118"/>
      <c r="GT14" s="118"/>
      <c r="GU14" s="118"/>
      <c r="GV14" s="78">
        <f>GT14+GU14</f>
        <v>0</v>
      </c>
      <c r="GW14" s="118"/>
      <c r="GX14" s="159">
        <v>2</v>
      </c>
      <c r="GY14" s="118">
        <f t="shared" ref="GY14:GY43" si="21">GW14-GV14</f>
        <v>0</v>
      </c>
      <c r="GZ14" s="118"/>
      <c r="HA14" s="118"/>
      <c r="HB14" s="118"/>
      <c r="HC14" s="118"/>
      <c r="HD14" s="118"/>
      <c r="HE14" s="78">
        <f>HC14+HD14</f>
        <v>0</v>
      </c>
      <c r="HF14" s="118"/>
      <c r="HG14" s="159"/>
      <c r="HH14" s="118">
        <f t="shared" ref="HH14:HH43" si="22">HF14-HE14</f>
        <v>0</v>
      </c>
      <c r="HI14" s="118"/>
      <c r="HJ14" s="118"/>
      <c r="HK14" s="118"/>
      <c r="HL14" s="118"/>
      <c r="HM14" s="118"/>
      <c r="HN14" s="78">
        <f>HL14+HM14</f>
        <v>0</v>
      </c>
      <c r="HO14" s="118"/>
      <c r="HP14" s="159"/>
      <c r="HQ14" s="118">
        <f t="shared" ref="HQ14:HQ43" si="23">HO14-HN14</f>
        <v>0</v>
      </c>
      <c r="HR14" s="118"/>
      <c r="HS14" s="118"/>
      <c r="HT14" s="118"/>
      <c r="HU14" s="118"/>
      <c r="HV14" s="118"/>
      <c r="HW14" s="78">
        <f>HU14+HV14</f>
        <v>0</v>
      </c>
      <c r="HX14" s="118"/>
      <c r="HY14" s="159"/>
      <c r="HZ14" s="118">
        <f t="shared" ref="HZ14:HZ43" si="24">HX14-HW14</f>
        <v>0</v>
      </c>
      <c r="IA14" s="118"/>
      <c r="IB14" s="118"/>
      <c r="IC14" s="118"/>
      <c r="ID14" s="118"/>
      <c r="IE14" s="118"/>
      <c r="IF14" s="78">
        <f>ID14+IE14</f>
        <v>0</v>
      </c>
      <c r="IG14" s="118"/>
      <c r="IH14" s="118">
        <f t="shared" ref="IH14:IH43" si="25">IG14-IF14</f>
        <v>0</v>
      </c>
      <c r="II14" s="159"/>
      <c r="IJ14" s="118"/>
      <c r="IK14" s="118"/>
      <c r="IL14" s="78">
        <f>+C14+AE14+AN14+AW14+BF14+BO14+GS14+BX14+CG14+CP14+CY14+DH14+DQ14+DZ14+EI14+ER14+FA14+FR14+GA14+GJ14+HB14+HK14+HT14+IC14</f>
        <v>0</v>
      </c>
      <c r="IM14" s="78">
        <f>+D14+AF14+AO14+AX14+BG14+BP14+GT14+BY14+CH14+CQ14+CZ14+DI14+DR14+EA14+EJ14+ES14+FB14+FS14+GB14+GK14+HC14+HL14+HU14+ID14</f>
        <v>0</v>
      </c>
      <c r="IN14" s="78">
        <f>+E14+AG14+AP14+AY14+BH14+BQ14+GU14+BZ14+CI14+CR14+DA14+DJ14+DS14+EB14+EK14+ET14+FC14</f>
        <v>0</v>
      </c>
      <c r="IO14" s="78">
        <f>+IM14+IN14</f>
        <v>0</v>
      </c>
      <c r="IP14" s="78">
        <f>+G14+AI14+AR14+BA14+BJ14+BS14+GW14+CB14+CK14+CT14+DC14+DL14+DU14+ED14+EM14+EV14+FE14+FV14+GE14+GN14+HF14+HO14+HX14+IG14</f>
        <v>0</v>
      </c>
      <c r="IQ14" s="159"/>
      <c r="IR14" s="78">
        <f>+IP14-IO14</f>
        <v>0</v>
      </c>
      <c r="IS14" s="78">
        <f>+K14+AL14+AU14+BD14+BM14+BV14+GZ14+CE14+CN14+CW14+DF14+DO14+DX14+EG14+EP14+EY14+FH14+FY14+GH14+GQ14+HI14+HR14+IA14+IJ14</f>
        <v>0</v>
      </c>
      <c r="IT14" s="78">
        <f>+L14+AM14+AV14+BE14+BN14+BW14+HA14+CF14+CO14+CX14+DG14+DP14+DY14+EH14+EQ14+EZ14+FI14+FZ14+GI14+GR14+HJ14+HS14+IB14+IK14</f>
        <v>0</v>
      </c>
      <c r="IU14" s="78">
        <f>+M14+AN14+AW14+BF14+BO14+GS14+BX14+CG14+CP14+CY14+DH14+DQ14+DZ14+EI14+ER14+FA14+IL14</f>
        <v>0</v>
      </c>
      <c r="IV14" s="78">
        <f>+N14+AO14+AX14+BG14+BP14+GT14+BY14+CH14+CQ14+CZ14+DI14+DR14+EA14+EJ14+ES14+FB14+IM14</f>
        <v>0</v>
      </c>
      <c r="IW14" s="146"/>
      <c r="IX14" s="100"/>
      <c r="IY14" s="101"/>
      <c r="IZ14" s="101"/>
      <c r="JA14" s="98"/>
      <c r="JB14" s="98"/>
      <c r="JC14" s="98"/>
      <c r="JD14" s="98"/>
      <c r="JE14" s="101"/>
      <c r="JF14" s="101"/>
      <c r="JG14" s="99"/>
    </row>
    <row r="15" spans="1:274" s="86" customFormat="1" ht="14.25">
      <c r="A15" s="142"/>
      <c r="B15" s="3" t="s">
        <v>81</v>
      </c>
      <c r="C15" s="152">
        <f>C16+C81</f>
        <v>4215895.9099999992</v>
      </c>
      <c r="D15" s="151">
        <f>D16+D81</f>
        <v>4048355.6999999997</v>
      </c>
      <c r="E15" s="78">
        <f t="shared" ref="E15:Q15" si="26">E16+E81</f>
        <v>0</v>
      </c>
      <c r="F15" s="78">
        <f>F16+F81</f>
        <v>4048355.6999999997</v>
      </c>
      <c r="G15" s="78">
        <f t="shared" si="26"/>
        <v>4520018.3836150086</v>
      </c>
      <c r="H15" s="78">
        <f t="shared" si="26"/>
        <v>471662.68361500814</v>
      </c>
      <c r="I15" s="160">
        <f>+R15+AA15</f>
        <v>0</v>
      </c>
      <c r="J15" s="78">
        <f t="shared" si="26"/>
        <v>2427638.1836150079</v>
      </c>
      <c r="K15" s="78">
        <f t="shared" si="26"/>
        <v>4551210.5246150084</v>
      </c>
      <c r="L15" s="78">
        <f t="shared" si="26"/>
        <v>4605506.1603650087</v>
      </c>
      <c r="M15" s="152">
        <f>M16+M81</f>
        <v>1893800.4200000009</v>
      </c>
      <c r="N15" s="151">
        <f>N16+N81</f>
        <v>2092380.2000000002</v>
      </c>
      <c r="O15" s="78">
        <f t="shared" si="26"/>
        <v>0</v>
      </c>
      <c r="P15" s="78">
        <f t="shared" si="26"/>
        <v>2092380.2000000002</v>
      </c>
      <c r="Q15" s="78">
        <f t="shared" si="26"/>
        <v>2204062.135615008</v>
      </c>
      <c r="R15" s="160">
        <f>R16+R81</f>
        <v>0</v>
      </c>
      <c r="S15" s="78">
        <f t="shared" si="0"/>
        <v>111681.93561500777</v>
      </c>
      <c r="T15" s="78">
        <f t="shared" ref="T15:Z15" si="27">T16+T81</f>
        <v>2189158.8766150083</v>
      </c>
      <c r="U15" s="78">
        <f t="shared" si="27"/>
        <v>2219847.6123650079</v>
      </c>
      <c r="V15" s="152">
        <f t="shared" si="27"/>
        <v>2322095.4899999998</v>
      </c>
      <c r="W15" s="151">
        <f t="shared" si="27"/>
        <v>1955975.5</v>
      </c>
      <c r="X15" s="78">
        <f t="shared" si="27"/>
        <v>0</v>
      </c>
      <c r="Y15" s="78">
        <f t="shared" si="27"/>
        <v>1955975.5</v>
      </c>
      <c r="Z15" s="78">
        <f t="shared" si="27"/>
        <v>2315956.2480000001</v>
      </c>
      <c r="AA15" s="160">
        <f>AA16+AA81</f>
        <v>0</v>
      </c>
      <c r="AB15" s="118">
        <f t="shared" si="1"/>
        <v>359980.74800000014</v>
      </c>
      <c r="AC15" s="78">
        <f t="shared" ref="AC15:AI15" si="28">AC16+AC81</f>
        <v>2362051.6480000005</v>
      </c>
      <c r="AD15" s="78">
        <f t="shared" si="28"/>
        <v>2385658.5480000004</v>
      </c>
      <c r="AE15" s="152">
        <f t="shared" si="28"/>
        <v>1193377.54</v>
      </c>
      <c r="AF15" s="151">
        <f t="shared" si="28"/>
        <v>1147169.1000000001</v>
      </c>
      <c r="AG15" s="78">
        <f t="shared" si="28"/>
        <v>0</v>
      </c>
      <c r="AH15" s="78">
        <f t="shared" si="28"/>
        <v>1147169.1000000001</v>
      </c>
      <c r="AI15" s="78">
        <f t="shared" si="28"/>
        <v>1204989.1400000004</v>
      </c>
      <c r="AJ15" s="160">
        <f>AJ16+AJ81</f>
        <v>0</v>
      </c>
      <c r="AK15" s="118">
        <f t="shared" si="2"/>
        <v>57820.04000000027</v>
      </c>
      <c r="AL15" s="78">
        <f t="shared" ref="AL15:AR15" si="29">AL16+AL81</f>
        <v>1213063.6399999999</v>
      </c>
      <c r="AM15" s="78">
        <f t="shared" si="29"/>
        <v>1219011.6399999999</v>
      </c>
      <c r="AN15" s="152">
        <f t="shared" si="29"/>
        <v>727997.77500000014</v>
      </c>
      <c r="AO15" s="151">
        <f t="shared" si="29"/>
        <v>650426.20000000019</v>
      </c>
      <c r="AP15" s="78">
        <f t="shared" si="29"/>
        <v>0</v>
      </c>
      <c r="AQ15" s="78">
        <f t="shared" si="29"/>
        <v>650426.20000000019</v>
      </c>
      <c r="AR15" s="78">
        <f t="shared" si="29"/>
        <v>707498.66800000018</v>
      </c>
      <c r="AS15" s="152">
        <f>AS16+AS81</f>
        <v>0</v>
      </c>
      <c r="AT15" s="118">
        <f t="shared" si="3"/>
        <v>57072.467999999993</v>
      </c>
      <c r="AU15" s="78">
        <f t="shared" ref="AU15:BA15" si="30">AU16+AU81</f>
        <v>711764.96799999999</v>
      </c>
      <c r="AV15" s="78">
        <f t="shared" si="30"/>
        <v>715626.36800000013</v>
      </c>
      <c r="AW15" s="152">
        <f t="shared" si="30"/>
        <v>800815.39999999991</v>
      </c>
      <c r="AX15" s="151">
        <f t="shared" si="30"/>
        <v>721994.59999999986</v>
      </c>
      <c r="AY15" s="78">
        <f t="shared" si="30"/>
        <v>0</v>
      </c>
      <c r="AZ15" s="78">
        <f t="shared" si="30"/>
        <v>721994.59999999986</v>
      </c>
      <c r="BA15" s="78">
        <f t="shared" si="30"/>
        <v>801401.5</v>
      </c>
      <c r="BB15" s="152">
        <f>BB16+BB81</f>
        <v>0</v>
      </c>
      <c r="BC15" s="118">
        <f t="shared" si="4"/>
        <v>79406.90000000014</v>
      </c>
      <c r="BD15" s="78">
        <f t="shared" ref="BD15:BJ15" si="31">BD16+BD81</f>
        <v>806933.39999999991</v>
      </c>
      <c r="BE15" s="78">
        <f t="shared" si="31"/>
        <v>811875</v>
      </c>
      <c r="BF15" s="152">
        <f t="shared" si="31"/>
        <v>524395.30000000005</v>
      </c>
      <c r="BG15" s="151">
        <f t="shared" si="31"/>
        <v>468459.3</v>
      </c>
      <c r="BH15" s="78">
        <f t="shared" si="31"/>
        <v>0</v>
      </c>
      <c r="BI15" s="78">
        <f t="shared" si="31"/>
        <v>468459.3</v>
      </c>
      <c r="BJ15" s="78">
        <f t="shared" si="31"/>
        <v>521896.8</v>
      </c>
      <c r="BK15" s="152">
        <f>BK16+BK81</f>
        <v>0</v>
      </c>
      <c r="BL15" s="118">
        <f t="shared" si="5"/>
        <v>53437.5</v>
      </c>
      <c r="BM15" s="78">
        <f t="shared" ref="BM15:BS15" si="32">BM16+BM81</f>
        <v>511834.7</v>
      </c>
      <c r="BN15" s="78">
        <f t="shared" si="32"/>
        <v>515548.10000000003</v>
      </c>
      <c r="BO15" s="152">
        <f t="shared" si="32"/>
        <v>969859.24</v>
      </c>
      <c r="BP15" s="151">
        <f t="shared" si="32"/>
        <v>833715.79999999993</v>
      </c>
      <c r="BQ15" s="78">
        <f t="shared" si="32"/>
        <v>0</v>
      </c>
      <c r="BR15" s="78">
        <f t="shared" si="32"/>
        <v>833715.79999999993</v>
      </c>
      <c r="BS15" s="78">
        <f t="shared" si="32"/>
        <v>1094043.4999999998</v>
      </c>
      <c r="BT15" s="152">
        <f>BT16+BT81</f>
        <v>0</v>
      </c>
      <c r="BU15" s="118">
        <f t="shared" si="6"/>
        <v>260327.69999999984</v>
      </c>
      <c r="BV15" s="78">
        <f t="shared" ref="BV15:BW15" si="33">BV16+BV81</f>
        <v>1102449.5999999999</v>
      </c>
      <c r="BW15" s="78">
        <f t="shared" si="33"/>
        <v>1110560.4999999998</v>
      </c>
      <c r="BX15" s="152">
        <f>BX16+BX81</f>
        <v>349741.84000000008</v>
      </c>
      <c r="BY15" s="151">
        <f t="shared" ref="BY15:CB15" si="34">BY16+BY81</f>
        <v>350780</v>
      </c>
      <c r="BZ15" s="78">
        <f t="shared" si="34"/>
        <v>0</v>
      </c>
      <c r="CA15" s="78">
        <f t="shared" si="34"/>
        <v>350780</v>
      </c>
      <c r="CB15" s="78">
        <f t="shared" si="34"/>
        <v>383003.2648</v>
      </c>
      <c r="CC15" s="160">
        <f>CC16+CC81</f>
        <v>0</v>
      </c>
      <c r="CD15" s="118">
        <f t="shared" si="7"/>
        <v>32223.264800000004</v>
      </c>
      <c r="CE15" s="78">
        <f t="shared" ref="CE15:CK15" si="35">CE16+CE81</f>
        <v>382255.36479999992</v>
      </c>
      <c r="CF15" s="78">
        <f t="shared" si="35"/>
        <v>384862.2648</v>
      </c>
      <c r="CG15" s="152">
        <f t="shared" si="35"/>
        <v>579115.86</v>
      </c>
      <c r="CH15" s="151">
        <f t="shared" si="35"/>
        <v>532646.1</v>
      </c>
      <c r="CI15" s="78">
        <f t="shared" si="35"/>
        <v>0</v>
      </c>
      <c r="CJ15" s="78">
        <f t="shared" si="35"/>
        <v>532646.1</v>
      </c>
      <c r="CK15" s="78">
        <f t="shared" si="35"/>
        <v>574029.4</v>
      </c>
      <c r="CL15" s="152">
        <f>CL16+CL81</f>
        <v>0</v>
      </c>
      <c r="CM15" s="118">
        <f t="shared" si="8"/>
        <v>41383.300000000047</v>
      </c>
      <c r="CN15" s="78">
        <f t="shared" ref="CN15:CT15" si="36">CN16+CN81</f>
        <v>578836.69999999995</v>
      </c>
      <c r="CO15" s="78">
        <f t="shared" si="36"/>
        <v>584674.5</v>
      </c>
      <c r="CP15" s="152">
        <f t="shared" si="36"/>
        <v>468918.2699999999</v>
      </c>
      <c r="CQ15" s="151">
        <f t="shared" si="36"/>
        <v>455612.89999999997</v>
      </c>
      <c r="CR15" s="78">
        <f t="shared" si="36"/>
        <v>0</v>
      </c>
      <c r="CS15" s="78">
        <f t="shared" si="36"/>
        <v>455612.89999999997</v>
      </c>
      <c r="CT15" s="78">
        <f t="shared" si="36"/>
        <v>500993.75199999992</v>
      </c>
      <c r="CU15" s="152">
        <f>CU16+CU81</f>
        <v>0</v>
      </c>
      <c r="CV15" s="118">
        <f t="shared" si="9"/>
        <v>45380.851999999955</v>
      </c>
      <c r="CW15" s="78">
        <f t="shared" ref="CW15:DC15" si="37">CW16+CW81</f>
        <v>504167.75199999998</v>
      </c>
      <c r="CX15" s="78">
        <f t="shared" si="37"/>
        <v>507543.25199999992</v>
      </c>
      <c r="CY15" s="152">
        <f t="shared" si="37"/>
        <v>464082</v>
      </c>
      <c r="CZ15" s="151">
        <f t="shared" si="37"/>
        <v>411327.2</v>
      </c>
      <c r="DA15" s="78">
        <f t="shared" si="37"/>
        <v>0</v>
      </c>
      <c r="DB15" s="78">
        <f t="shared" si="37"/>
        <v>411327.2</v>
      </c>
      <c r="DC15" s="78">
        <f t="shared" si="37"/>
        <v>460955.98</v>
      </c>
      <c r="DD15" s="152">
        <f>DD16+DD81</f>
        <v>0</v>
      </c>
      <c r="DE15" s="118">
        <f t="shared" si="10"/>
        <v>49628.77999999997</v>
      </c>
      <c r="DF15" s="78">
        <f t="shared" ref="DF15:DL15" si="38">DF16+DF81</f>
        <v>464663.38</v>
      </c>
      <c r="DG15" s="78">
        <f t="shared" si="38"/>
        <v>467812.78</v>
      </c>
      <c r="DH15" s="152">
        <f t="shared" si="38"/>
        <v>580225.06999999995</v>
      </c>
      <c r="DI15" s="151">
        <f t="shared" si="38"/>
        <v>565279.39999999991</v>
      </c>
      <c r="DJ15" s="78">
        <f t="shared" si="38"/>
        <v>0</v>
      </c>
      <c r="DK15" s="78">
        <f t="shared" si="38"/>
        <v>565279.39999999991</v>
      </c>
      <c r="DL15" s="78">
        <f t="shared" si="38"/>
        <v>633479.11199999996</v>
      </c>
      <c r="DM15" s="152">
        <f>DM16+DM81</f>
        <v>0</v>
      </c>
      <c r="DN15" s="118">
        <f t="shared" si="11"/>
        <v>68199.712000000058</v>
      </c>
      <c r="DO15" s="78">
        <f t="shared" ref="DO15:DU15" si="39">DO16+DO81</f>
        <v>604249.51199999999</v>
      </c>
      <c r="DP15" s="78">
        <f t="shared" si="39"/>
        <v>608503.71199999994</v>
      </c>
      <c r="DQ15" s="152">
        <f t="shared" si="39"/>
        <v>563475.68000000005</v>
      </c>
      <c r="DR15" s="151">
        <f t="shared" si="39"/>
        <v>525446.1</v>
      </c>
      <c r="DS15" s="78">
        <f t="shared" si="39"/>
        <v>0</v>
      </c>
      <c r="DT15" s="78">
        <f t="shared" si="39"/>
        <v>525446.1</v>
      </c>
      <c r="DU15" s="78">
        <f t="shared" si="39"/>
        <v>563487.64800000004</v>
      </c>
      <c r="DV15" s="152">
        <f>DV16+DV81</f>
        <v>0</v>
      </c>
      <c r="DW15" s="118">
        <f t="shared" si="12"/>
        <v>38041.548000000068</v>
      </c>
      <c r="DX15" s="78">
        <f t="shared" ref="DX15:ED15" si="40">DX16+DX81</f>
        <v>568143.54800000007</v>
      </c>
      <c r="DY15" s="78">
        <f t="shared" si="40"/>
        <v>573194.94800000009</v>
      </c>
      <c r="DZ15" s="152">
        <f t="shared" si="40"/>
        <v>571553.4</v>
      </c>
      <c r="EA15" s="151">
        <f t="shared" si="40"/>
        <v>544481.30000000005</v>
      </c>
      <c r="EB15" s="78">
        <f t="shared" si="40"/>
        <v>0</v>
      </c>
      <c r="EC15" s="78">
        <f t="shared" si="40"/>
        <v>544481.30000000005</v>
      </c>
      <c r="ED15" s="78">
        <f t="shared" si="40"/>
        <v>599886.32480000006</v>
      </c>
      <c r="EE15" s="152">
        <f>EE16+EE81</f>
        <v>0</v>
      </c>
      <c r="EF15" s="118">
        <f t="shared" si="13"/>
        <v>55405.024800000014</v>
      </c>
      <c r="EG15" s="78">
        <f t="shared" ref="EG15:EM15" si="41">EG16+EG81</f>
        <v>603624.52480000001</v>
      </c>
      <c r="EH15" s="78">
        <f t="shared" si="41"/>
        <v>608626.82480000006</v>
      </c>
      <c r="EI15" s="152">
        <f t="shared" si="41"/>
        <v>426694.12</v>
      </c>
      <c r="EJ15" s="151">
        <f t="shared" si="41"/>
        <v>462122.1</v>
      </c>
      <c r="EK15" s="78">
        <f t="shared" si="41"/>
        <v>0</v>
      </c>
      <c r="EL15" s="78">
        <f t="shared" si="41"/>
        <v>462122.1</v>
      </c>
      <c r="EM15" s="78">
        <f t="shared" si="41"/>
        <v>447999.804</v>
      </c>
      <c r="EN15" s="163">
        <f>EN16+EN81</f>
        <v>0</v>
      </c>
      <c r="EO15" s="118">
        <f t="shared" si="14"/>
        <v>-14122.295999999973</v>
      </c>
      <c r="EP15" s="78">
        <f t="shared" ref="EP15:EV15" si="42">EP16+EP81</f>
        <v>451052.70399999997</v>
      </c>
      <c r="EQ15" s="78">
        <f t="shared" si="42"/>
        <v>454580.60399999999</v>
      </c>
      <c r="ER15" s="155">
        <f t="shared" si="42"/>
        <v>365294.58999999997</v>
      </c>
      <c r="ES15" s="151">
        <f t="shared" si="42"/>
        <v>316361.3</v>
      </c>
      <c r="ET15" s="78">
        <f t="shared" si="42"/>
        <v>0</v>
      </c>
      <c r="EU15" s="78">
        <f t="shared" si="42"/>
        <v>316361.3</v>
      </c>
      <c r="EV15" s="78">
        <f t="shared" si="42"/>
        <v>374591.76640000002</v>
      </c>
      <c r="EW15" s="152">
        <f>EW16+EW81</f>
        <v>0</v>
      </c>
      <c r="EX15" s="118">
        <f t="shared" si="15"/>
        <v>58230.466400000034</v>
      </c>
      <c r="EY15" s="78">
        <f t="shared" ref="EY15:FE15" si="43">EY16+EY81</f>
        <v>353085.06640000001</v>
      </c>
      <c r="EZ15" s="78">
        <f t="shared" si="43"/>
        <v>355857.16639999999</v>
      </c>
      <c r="FA15" s="155">
        <f t="shared" si="43"/>
        <v>596975.92000000004</v>
      </c>
      <c r="FB15" s="151">
        <f t="shared" si="43"/>
        <v>543619.30000000005</v>
      </c>
      <c r="FC15" s="78">
        <f t="shared" si="43"/>
        <v>0</v>
      </c>
      <c r="FD15" s="78">
        <f t="shared" si="43"/>
        <v>543619.30000000005</v>
      </c>
      <c r="FE15" s="78">
        <f t="shared" si="43"/>
        <v>622029.9</v>
      </c>
      <c r="FF15" s="152">
        <f>FF16+FF81</f>
        <v>0</v>
      </c>
      <c r="FG15" s="118">
        <f t="shared" si="16"/>
        <v>78410.599999999977</v>
      </c>
      <c r="FH15" s="78">
        <f t="shared" ref="FH15:FN15" si="44">FH16+FH81</f>
        <v>624972.6</v>
      </c>
      <c r="FI15" s="78">
        <f t="shared" si="44"/>
        <v>627403.79999999993</v>
      </c>
      <c r="FJ15" s="152">
        <f>FJ16+FJ81</f>
        <v>374906.04999999993</v>
      </c>
      <c r="FK15" s="151">
        <f t="shared" si="44"/>
        <v>336355.3</v>
      </c>
      <c r="FL15" s="78">
        <f t="shared" si="44"/>
        <v>0</v>
      </c>
      <c r="FM15" s="78">
        <f t="shared" si="44"/>
        <v>336355.3</v>
      </c>
      <c r="FN15" s="78">
        <f t="shared" si="44"/>
        <v>370550.38634430023</v>
      </c>
      <c r="FO15" s="118">
        <f t="shared" si="17"/>
        <v>34195.086344300245</v>
      </c>
      <c r="FP15" s="78">
        <f t="shared" ref="FP15:FV15" si="45">FP16+FP81</f>
        <v>364912.77916430018</v>
      </c>
      <c r="FQ15" s="78">
        <f t="shared" si="45"/>
        <v>368060.91587930016</v>
      </c>
      <c r="FR15" s="155">
        <f t="shared" si="45"/>
        <v>582136.77999999991</v>
      </c>
      <c r="FS15" s="151">
        <f t="shared" si="45"/>
        <v>545285.70000000007</v>
      </c>
      <c r="FT15" s="78">
        <f t="shared" si="45"/>
        <v>0</v>
      </c>
      <c r="FU15" s="78">
        <f t="shared" si="45"/>
        <v>545285.70000000007</v>
      </c>
      <c r="FV15" s="78">
        <f t="shared" si="45"/>
        <v>626982.99999999988</v>
      </c>
      <c r="FW15" s="152">
        <f>FW16+FW81</f>
        <v>0</v>
      </c>
      <c r="FX15" s="118">
        <f t="shared" si="18"/>
        <v>81697.299999999814</v>
      </c>
      <c r="FY15" s="78">
        <f t="shared" ref="FY15:GE15" si="46">FY16+FY81</f>
        <v>633262.19999999984</v>
      </c>
      <c r="FZ15" s="78">
        <f t="shared" si="46"/>
        <v>640592.79999999993</v>
      </c>
      <c r="GA15" s="155">
        <f t="shared" si="46"/>
        <v>390069.88500000001</v>
      </c>
      <c r="GB15" s="151">
        <f t="shared" si="46"/>
        <v>409956.5</v>
      </c>
      <c r="GC15" s="78">
        <f t="shared" si="46"/>
        <v>0</v>
      </c>
      <c r="GD15" s="78">
        <f t="shared" si="46"/>
        <v>409956.5</v>
      </c>
      <c r="GE15" s="78">
        <f t="shared" si="46"/>
        <v>429238.99200000003</v>
      </c>
      <c r="GF15" s="152">
        <f>GF16+GF81</f>
        <v>0</v>
      </c>
      <c r="GG15" s="118">
        <f t="shared" si="19"/>
        <v>19282.492000000027</v>
      </c>
      <c r="GH15" s="78">
        <f t="shared" ref="GH15:GN15" si="47">GH16+GH81</f>
        <v>434447.19200000004</v>
      </c>
      <c r="GI15" s="78">
        <f t="shared" si="47"/>
        <v>439039.19200000004</v>
      </c>
      <c r="GJ15" s="152">
        <f t="shared" si="47"/>
        <v>827.4</v>
      </c>
      <c r="GK15" s="151">
        <f t="shared" si="47"/>
        <v>5910</v>
      </c>
      <c r="GL15" s="78">
        <f t="shared" si="47"/>
        <v>0</v>
      </c>
      <c r="GM15" s="78">
        <f t="shared" si="47"/>
        <v>5910</v>
      </c>
      <c r="GN15" s="78">
        <f t="shared" si="47"/>
        <v>5910</v>
      </c>
      <c r="GO15" s="160">
        <f>GO16+GO81</f>
        <v>0</v>
      </c>
      <c r="GP15" s="118">
        <f t="shared" si="20"/>
        <v>0</v>
      </c>
      <c r="GQ15" s="78">
        <f t="shared" ref="GQ15:GW15" si="48">GQ16+GQ81</f>
        <v>5910</v>
      </c>
      <c r="GR15" s="78">
        <f t="shared" si="48"/>
        <v>5910</v>
      </c>
      <c r="GS15" s="155">
        <f t="shared" si="48"/>
        <v>1660355.11</v>
      </c>
      <c r="GT15" s="151">
        <f t="shared" si="48"/>
        <v>1470237.1000000003</v>
      </c>
      <c r="GU15" s="78">
        <f t="shared" si="48"/>
        <v>0</v>
      </c>
      <c r="GV15" s="78">
        <f t="shared" si="48"/>
        <v>1470237.1000000003</v>
      </c>
      <c r="GW15" s="78">
        <f t="shared" si="48"/>
        <v>1553691.3679999998</v>
      </c>
      <c r="GX15" s="152">
        <f>GX16+GX81</f>
        <v>0</v>
      </c>
      <c r="GY15" s="118">
        <f t="shared" si="21"/>
        <v>83454.267999999458</v>
      </c>
      <c r="GZ15" s="78">
        <f t="shared" ref="GZ15:HF15" si="49">GZ16+GZ81</f>
        <v>1567732.9680000001</v>
      </c>
      <c r="HA15" s="78">
        <f t="shared" si="49"/>
        <v>1580319.368</v>
      </c>
      <c r="HB15" s="155">
        <f t="shared" si="49"/>
        <v>1594105.9</v>
      </c>
      <c r="HC15" s="151">
        <f t="shared" si="49"/>
        <v>1473025.4000000001</v>
      </c>
      <c r="HD15" s="78">
        <f t="shared" si="49"/>
        <v>0</v>
      </c>
      <c r="HE15" s="78">
        <f t="shared" si="49"/>
        <v>1473025.4000000001</v>
      </c>
      <c r="HF15" s="78">
        <f t="shared" si="49"/>
        <v>1560543.3136</v>
      </c>
      <c r="HG15" s="155">
        <f>HG16+HG81</f>
        <v>0</v>
      </c>
      <c r="HH15" s="118">
        <f t="shared" si="22"/>
        <v>87517.913599999854</v>
      </c>
      <c r="HI15" s="78">
        <f t="shared" ref="HI15:HO15" si="50">HI16+HI81</f>
        <v>1571978.6136</v>
      </c>
      <c r="HJ15" s="78">
        <f t="shared" si="50"/>
        <v>1585996.8136</v>
      </c>
      <c r="HK15" s="152">
        <f t="shared" si="50"/>
        <v>537015.39</v>
      </c>
      <c r="HL15" s="151">
        <f t="shared" si="50"/>
        <v>335556.6</v>
      </c>
      <c r="HM15" s="78">
        <f t="shared" si="50"/>
        <v>0</v>
      </c>
      <c r="HN15" s="78">
        <f t="shared" si="50"/>
        <v>335556.6</v>
      </c>
      <c r="HO15" s="78">
        <f t="shared" si="50"/>
        <v>340847.7</v>
      </c>
      <c r="HP15" s="160">
        <f>HP16+HP81</f>
        <v>0</v>
      </c>
      <c r="HQ15" s="118">
        <f t="shared" si="23"/>
        <v>5291.1000000000349</v>
      </c>
      <c r="HR15" s="78">
        <f t="shared" ref="HR15:HX15" si="51">HR16+HR81</f>
        <v>0</v>
      </c>
      <c r="HS15" s="78">
        <f t="shared" si="51"/>
        <v>0</v>
      </c>
      <c r="HT15" s="78">
        <f t="shared" si="51"/>
        <v>0</v>
      </c>
      <c r="HU15" s="151">
        <f t="shared" si="51"/>
        <v>0</v>
      </c>
      <c r="HV15" s="78">
        <f t="shared" si="51"/>
        <v>0</v>
      </c>
      <c r="HW15" s="78">
        <f t="shared" si="51"/>
        <v>0</v>
      </c>
      <c r="HX15" s="78">
        <f t="shared" si="51"/>
        <v>0</v>
      </c>
      <c r="HY15" s="160">
        <f>HY16+HY81</f>
        <v>0</v>
      </c>
      <c r="HZ15" s="118">
        <f t="shared" si="24"/>
        <v>0</v>
      </c>
      <c r="IA15" s="78">
        <f t="shared" ref="IA15:IG15" si="52">IA16+IA81</f>
        <v>0</v>
      </c>
      <c r="IB15" s="78">
        <f t="shared" si="52"/>
        <v>0</v>
      </c>
      <c r="IC15" s="78">
        <f t="shared" si="52"/>
        <v>17000</v>
      </c>
      <c r="ID15" s="151">
        <f t="shared" si="52"/>
        <v>0</v>
      </c>
      <c r="IE15" s="78">
        <f t="shared" si="52"/>
        <v>0</v>
      </c>
      <c r="IF15" s="78">
        <f t="shared" si="52"/>
        <v>0</v>
      </c>
      <c r="IG15" s="78">
        <f t="shared" si="52"/>
        <v>0</v>
      </c>
      <c r="IH15" s="118">
        <f t="shared" si="25"/>
        <v>0</v>
      </c>
      <c r="II15" s="159">
        <v>0</v>
      </c>
      <c r="IJ15" s="78">
        <f t="shared" ref="IJ15:IK15" si="53">IJ16+IJ81</f>
        <v>0</v>
      </c>
      <c r="IK15" s="78">
        <f t="shared" si="53"/>
        <v>0</v>
      </c>
      <c r="IL15" s="152">
        <f>IL16+IL81</f>
        <v>18554834.43</v>
      </c>
      <c r="IM15" s="151">
        <f>IM16+IM81</f>
        <v>17154123</v>
      </c>
      <c r="IN15" s="78">
        <f t="shared" ref="IN15:IT15" si="54">IN16+IN81</f>
        <v>0</v>
      </c>
      <c r="IO15" s="78">
        <f t="shared" si="54"/>
        <v>17154123</v>
      </c>
      <c r="IP15" s="78">
        <f t="shared" si="54"/>
        <v>18898069.703559302</v>
      </c>
      <c r="IQ15" s="160">
        <f>IQ16+IQ81</f>
        <v>0</v>
      </c>
      <c r="IR15" s="78">
        <f t="shared" si="54"/>
        <v>1743946.7035593104</v>
      </c>
      <c r="IS15" s="78">
        <f t="shared" si="54"/>
        <v>18610551.737379298</v>
      </c>
      <c r="IT15" s="78">
        <f t="shared" si="54"/>
        <v>18771106.709844299</v>
      </c>
      <c r="IU15" s="189" t="e">
        <f>IR15+#REF!</f>
        <v>#REF!</v>
      </c>
      <c r="IV15" s="189" t="e">
        <f>IP15+#REF!+FN15+#REF!</f>
        <v>#REF!</v>
      </c>
      <c r="IW15" s="146"/>
      <c r="IX15" s="102"/>
      <c r="IY15" s="103"/>
      <c r="IZ15" s="103"/>
      <c r="JA15" s="103"/>
      <c r="JB15" s="103"/>
      <c r="JC15" s="103"/>
      <c r="JD15" s="103"/>
      <c r="JE15" s="103"/>
      <c r="JF15" s="103"/>
      <c r="JG15" s="99"/>
    </row>
    <row r="16" spans="1:274" s="38" customFormat="1" ht="14.25">
      <c r="A16" s="104"/>
      <c r="B16" s="3" t="s">
        <v>10</v>
      </c>
      <c r="C16" s="152">
        <f>C18+SUM(C25:C80)-C25-C30-C38-C52-C56-C73</f>
        <v>4215895.9099999992</v>
      </c>
      <c r="D16" s="151">
        <f t="shared" ref="D16:O16" si="55">D18+SUM(D25:D80)-D25-D30-D38-D52-D56-D73</f>
        <v>4048355.6999999997</v>
      </c>
      <c r="E16" s="78">
        <f t="shared" si="55"/>
        <v>0</v>
      </c>
      <c r="F16" s="78">
        <f t="shared" si="55"/>
        <v>4048355.6999999997</v>
      </c>
      <c r="G16" s="78">
        <f t="shared" si="55"/>
        <v>4520018.3836150086</v>
      </c>
      <c r="H16" s="78">
        <f t="shared" si="55"/>
        <v>471662.68361500814</v>
      </c>
      <c r="I16" s="160">
        <f>+R16+AA16</f>
        <v>0</v>
      </c>
      <c r="J16" s="78">
        <f t="shared" si="55"/>
        <v>2427638.1836150079</v>
      </c>
      <c r="K16" s="78">
        <f>K18+SUM(K25:K80)-K25-K30-K38-K52-K56-K73</f>
        <v>4551210.5246150084</v>
      </c>
      <c r="L16" s="78">
        <f t="shared" si="55"/>
        <v>4605506.1603650087</v>
      </c>
      <c r="M16" s="152">
        <f t="shared" si="55"/>
        <v>1893800.4200000009</v>
      </c>
      <c r="N16" s="151">
        <f t="shared" si="55"/>
        <v>2092380.2000000002</v>
      </c>
      <c r="O16" s="78">
        <f t="shared" si="55"/>
        <v>0</v>
      </c>
      <c r="P16" s="78">
        <f t="shared" ref="P16:P84" si="56">N16+O16</f>
        <v>2092380.2000000002</v>
      </c>
      <c r="Q16" s="78">
        <f>Q18+SUM(Q25:Q80)-Q25-Q30-Q38-Q52-Q56-Q73</f>
        <v>2204062.135615008</v>
      </c>
      <c r="R16" s="160">
        <f>R18+SUM(R25:R80)-R25-R30-R38-R52-R56-R73</f>
        <v>0</v>
      </c>
      <c r="S16" s="78">
        <f t="shared" si="0"/>
        <v>111681.93561500777</v>
      </c>
      <c r="T16" s="78">
        <f>T18+SUM(T25:T80)-T25-T30-T38-T52-T56-T73</f>
        <v>2189158.8766150083</v>
      </c>
      <c r="U16" s="78">
        <f>U18+SUM(U25:U80)-U25-U30-U38-U52-U56-U73</f>
        <v>2219847.6123650079</v>
      </c>
      <c r="V16" s="152">
        <f>V18+SUM(V25:V80)-V25-V30-V38-V52-V56-V73</f>
        <v>2322095.4899999998</v>
      </c>
      <c r="W16" s="78">
        <f>W18+SUM(W25:W80)-W25-W30-W38-W52-W56-W73</f>
        <v>1955975.5</v>
      </c>
      <c r="X16" s="78">
        <f>X18+SUM(X25:X80)-X25-X30-X38-X52-X56-X73</f>
        <v>0</v>
      </c>
      <c r="Y16" s="78">
        <f>W16+X16</f>
        <v>1955975.5</v>
      </c>
      <c r="Z16" s="78">
        <f>Z18+SUM(Z25:Z80)-Z25-Z30-Z38-Z52-Z56-Z73</f>
        <v>2315956.2480000001</v>
      </c>
      <c r="AA16" s="160">
        <f>AA18+SUM(AA25:AA80)-AA25-AA30-AA38-AA52-AA56-AA73</f>
        <v>0</v>
      </c>
      <c r="AB16" s="118">
        <f t="shared" si="1"/>
        <v>359980.74800000014</v>
      </c>
      <c r="AC16" s="78">
        <f>AC18+SUM(AC25:AC80)-AC25-AC30-AC38-AC52-AC56-AC73</f>
        <v>2362051.6480000005</v>
      </c>
      <c r="AD16" s="78">
        <f>AD18+SUM(AD25:AD80)-AD25-AD30-AD38-AD52-AD56-AD73</f>
        <v>2385658.5480000004</v>
      </c>
      <c r="AE16" s="152">
        <f>AE18+SUM(AE25:AE80)-AE25-AE30-AE38-AE52-AE56-AE73</f>
        <v>1193377.54</v>
      </c>
      <c r="AF16" s="151">
        <f>AF18+SUM(AF25:AF80)-AF25-AF30-AF38-AF52-AF56-AF73</f>
        <v>1147169.1000000001</v>
      </c>
      <c r="AG16" s="78">
        <f>AG18+SUM(AG25:AG80)-AG25-AG30-AG38-AG52-AG56-AG73</f>
        <v>0</v>
      </c>
      <c r="AH16" s="78">
        <f>AF16+AG16</f>
        <v>1147169.1000000001</v>
      </c>
      <c r="AI16" s="78">
        <f>AI18+SUM(AI25:AI80)-AI25-AI30-AI38-AI52-AI56-AI73</f>
        <v>1204989.1400000004</v>
      </c>
      <c r="AJ16" s="160">
        <f>AJ18+SUM(AJ25:AJ80)-AJ25-AJ30-AJ38-AJ52-AJ56-AJ73</f>
        <v>0</v>
      </c>
      <c r="AK16" s="118">
        <f t="shared" si="2"/>
        <v>57820.04000000027</v>
      </c>
      <c r="AL16" s="78">
        <f>AL18+SUM(AL25:AL80)-AL25-AL30-AL38-AL52-AL56-AL73</f>
        <v>1213063.6399999999</v>
      </c>
      <c r="AM16" s="78">
        <f>AM18+SUM(AM25:AM80)-AM25-AM30-AM38-AM52-AM56-AM73</f>
        <v>1219011.6399999999</v>
      </c>
      <c r="AN16" s="152">
        <f>AN18+SUM(AN25:AN80)-AN25-AN30-AN38-AN52-AN56-AN73</f>
        <v>727997.77500000014</v>
      </c>
      <c r="AO16" s="151">
        <f>AO18+SUM(AO25:AO80)-AO25-AO30-AO38-AO52-AO56-AO73</f>
        <v>650426.20000000019</v>
      </c>
      <c r="AP16" s="78">
        <f>AP18+SUM(AP25:AP80)-AP25-AP30-AP38-AP52-AP56-AP73</f>
        <v>0</v>
      </c>
      <c r="AQ16" s="78">
        <f>AO16+AP16</f>
        <v>650426.20000000019</v>
      </c>
      <c r="AR16" s="78">
        <f>AR18+SUM(AR25:AR80)-AR25-AR30-AR38-AR52-AR56-AR73</f>
        <v>707498.66800000018</v>
      </c>
      <c r="AS16" s="152">
        <f>AS18+SUM(AS25:AS80)-AS25-AS30-AS38-AS52-AS56-AS73</f>
        <v>0</v>
      </c>
      <c r="AT16" s="118">
        <f t="shared" si="3"/>
        <v>57072.467999999993</v>
      </c>
      <c r="AU16" s="78">
        <f>AU18+SUM(AU25:AU80)-AU25-AU30-AU38-AU52-AU56-AU73</f>
        <v>711764.96799999999</v>
      </c>
      <c r="AV16" s="78">
        <f>AV18+SUM(AV25:AV80)-AV25-AV30-AV38-AV52-AV56-AV73</f>
        <v>715626.36800000013</v>
      </c>
      <c r="AW16" s="152">
        <f>AW18+SUM(AW25:AW80)-AW25-AW30-AW38-AW52-AW56-AW73</f>
        <v>800815.39999999991</v>
      </c>
      <c r="AX16" s="151">
        <f>AX18+SUM(AX25:AX80)-AX25-AX30-AX38-AX52-AX56-AX73</f>
        <v>721994.59999999986</v>
      </c>
      <c r="AY16" s="78">
        <f>AY18+SUM(AY25:AY80)-AY25-AY30-AY38-AY52-AY56-AY73</f>
        <v>0</v>
      </c>
      <c r="AZ16" s="78">
        <f>AX16+AY16</f>
        <v>721994.59999999986</v>
      </c>
      <c r="BA16" s="78">
        <f>BA18+SUM(BA25:BA80)-BA25-BA30-BA38-BA52-BA56-BA73</f>
        <v>801401.5</v>
      </c>
      <c r="BB16" s="152">
        <f>BB18+SUM(BB25:BB80)-BB25-BB30-BB38-BB52-BB56-BB73</f>
        <v>0</v>
      </c>
      <c r="BC16" s="118">
        <f t="shared" si="4"/>
        <v>79406.90000000014</v>
      </c>
      <c r="BD16" s="78">
        <f>BD18+SUM(BD25:BD80)-BD25-BD30-BD38-BD52-BD56-BD73</f>
        <v>806933.39999999991</v>
      </c>
      <c r="BE16" s="78">
        <f>BE18+SUM(BE25:BE80)-BE25-BE30-BE38-BE52-BE56-BE73</f>
        <v>811875</v>
      </c>
      <c r="BF16" s="152">
        <f>BF18+SUM(BF25:BF80)-BF25-BF30-BF38-BF52-BF56-BF73</f>
        <v>524395.30000000005</v>
      </c>
      <c r="BG16" s="151">
        <f>BG18+SUM(BG25:BG80)-BG25-BG30-BG38-BG52-BG56-BG73</f>
        <v>468459.3</v>
      </c>
      <c r="BH16" s="78">
        <f>BH18+SUM(BH25:BH80)-BH25-BH30-BH38-BH52-BH56-BH73</f>
        <v>0</v>
      </c>
      <c r="BI16" s="78">
        <f>BG16+BH16</f>
        <v>468459.3</v>
      </c>
      <c r="BJ16" s="78">
        <f>BJ18+SUM(BJ25:BJ80)-BJ25-BJ30-BJ38-BJ52-BJ56-BJ73</f>
        <v>521896.8</v>
      </c>
      <c r="BK16" s="152">
        <f>BK18+SUM(BK25:BK80)-BK25-BK30-BK38-BK52-BK56-BK73</f>
        <v>0</v>
      </c>
      <c r="BL16" s="118">
        <f t="shared" si="5"/>
        <v>53437.5</v>
      </c>
      <c r="BM16" s="78">
        <f>BM18+SUM(BM25:BM80)-BM25-BM30-BM38-BM52-BM56-BM73</f>
        <v>511834.7</v>
      </c>
      <c r="BN16" s="78">
        <f>BN18+SUM(BN25:BN80)-BN25-BN30-BN38-BN52-BN56-BN73</f>
        <v>515548.10000000003</v>
      </c>
      <c r="BO16" s="152">
        <f>BO18+SUM(BO25:BO80)-BO25-BO30-BO38-BO52-BO56-BO73</f>
        <v>969859.24</v>
      </c>
      <c r="BP16" s="151">
        <f>BP18+SUM(BP25:BP80)-BP25-BP30-BP38-BP52-BP56-BP73</f>
        <v>833715.79999999993</v>
      </c>
      <c r="BQ16" s="78">
        <f>BQ18+SUM(BQ25:BQ80)-BQ25-BQ30-BQ38-BQ52-BQ56-BQ73</f>
        <v>0</v>
      </c>
      <c r="BR16" s="78">
        <f>BP16+BQ16</f>
        <v>833715.79999999993</v>
      </c>
      <c r="BS16" s="78">
        <f>BS18+SUM(BS25:BS80)-BS25-BS30-BS38-BS52-BS56-BS73</f>
        <v>1094043.4999999998</v>
      </c>
      <c r="BT16" s="152">
        <f>BT18+SUM(BT25:BT80)-BT25-BT30-BT38-BT52-BT56-BT73</f>
        <v>0</v>
      </c>
      <c r="BU16" s="118">
        <f t="shared" si="6"/>
        <v>260327.69999999984</v>
      </c>
      <c r="BV16" s="78">
        <f>BV18+SUM(BV25:BV80)-BV25-BV30-BV38-BV52-BV56-BV73</f>
        <v>1102449.5999999999</v>
      </c>
      <c r="BW16" s="78">
        <f>BW18+SUM(BW25:BW80)-BW25-BW30-BW38-BW52-BW56-BW73</f>
        <v>1110560.4999999998</v>
      </c>
      <c r="BX16" s="152">
        <f>BX18+SUM(BX25:BX80)-BX25-BX30-BX38-BX52-BX56-BX73</f>
        <v>349741.84000000008</v>
      </c>
      <c r="BY16" s="151">
        <f>BY18+SUM(BY25:BY80)-BY25-BY30-BY38-BY52-BY56-BY73</f>
        <v>350780</v>
      </c>
      <c r="BZ16" s="78">
        <f>BZ18+SUM(BZ25:BZ80)-BZ25-BZ30-BZ38-BZ52-BZ56-BZ73</f>
        <v>0</v>
      </c>
      <c r="CA16" s="78">
        <f>BY16+BZ16</f>
        <v>350780</v>
      </c>
      <c r="CB16" s="78">
        <f>CB18+SUM(CB25:CB80)-CB25-CB30-CB38-CB52-CB56-CB73</f>
        <v>383003.2648</v>
      </c>
      <c r="CC16" s="160">
        <f>CC18+SUM(CC25:CC80)-CC25-CC30-CC38-CC52-CC56-CC73</f>
        <v>0</v>
      </c>
      <c r="CD16" s="118">
        <f t="shared" si="7"/>
        <v>32223.264800000004</v>
      </c>
      <c r="CE16" s="78">
        <f>CE18+SUM(CE25:CE80)-CE25-CE30-CE38-CE52-CE56-CE73</f>
        <v>382255.36479999992</v>
      </c>
      <c r="CF16" s="78">
        <f>CF18+SUM(CF25:CF80)-CF25-CF30-CF38-CF52-CF56-CF73</f>
        <v>384862.2648</v>
      </c>
      <c r="CG16" s="152">
        <f>CG18+SUM(CG25:CG80)-CG25-CG30-CG38-CG52-CG56-CG73</f>
        <v>579115.86</v>
      </c>
      <c r="CH16" s="151">
        <f>CH18+SUM(CH25:CH80)-CH25-CH30-CH38-CH52-CH56-CH73</f>
        <v>532646.1</v>
      </c>
      <c r="CI16" s="78">
        <f>CI18+SUM(CI25:CI80)-CI25-CI30-CI38-CI52-CI56-CI73</f>
        <v>0</v>
      </c>
      <c r="CJ16" s="78">
        <f>CH16+CI16</f>
        <v>532646.1</v>
      </c>
      <c r="CK16" s="78">
        <f>CK18+SUM(CK25:CK80)-CK25-CK30-CK38-CK52-CK56-CK73</f>
        <v>574029.4</v>
      </c>
      <c r="CL16" s="152">
        <f>CL18+SUM(CL25:CL80)-CL25-CL30-CL38-CL52-CL56-CL73</f>
        <v>0</v>
      </c>
      <c r="CM16" s="118">
        <f t="shared" si="8"/>
        <v>41383.300000000047</v>
      </c>
      <c r="CN16" s="78">
        <f>CN18+SUM(CN25:CN80)-CN25-CN30-CN38-CN52-CN56-CN73</f>
        <v>578836.69999999995</v>
      </c>
      <c r="CO16" s="78">
        <f>CO18+SUM(CO25:CO80)-CO25-CO30-CO38-CO52-CO56-CO73</f>
        <v>584674.5</v>
      </c>
      <c r="CP16" s="152">
        <f>CP18+SUM(CP25:CP80)-CP25-CP30-CP38-CP52-CP56-CP73</f>
        <v>468918.2699999999</v>
      </c>
      <c r="CQ16" s="151">
        <f>CQ18+SUM(CQ25:CQ80)-CQ25-CQ30-CQ38-CQ52-CQ56-CQ73</f>
        <v>455612.89999999997</v>
      </c>
      <c r="CR16" s="78">
        <f>CR18+SUM(CR25:CR80)-CR25-CR30-CR38-CR52-CR56-CR73</f>
        <v>0</v>
      </c>
      <c r="CS16" s="78">
        <f>CQ16+CR16</f>
        <v>455612.89999999997</v>
      </c>
      <c r="CT16" s="78">
        <f>CT18+SUM(CT25:CT80)-CT25-CT30-CT38-CT52-CT56-CT73</f>
        <v>500993.75199999992</v>
      </c>
      <c r="CU16" s="152">
        <f>CU18+SUM(CU25:CU80)-CU25-CU30-CU38-CU52-CU56-CU73</f>
        <v>0</v>
      </c>
      <c r="CV16" s="118">
        <f t="shared" si="9"/>
        <v>45380.851999999955</v>
      </c>
      <c r="CW16" s="78">
        <f>CW18+SUM(CW25:CW80)-CW25-CW30-CW38-CW52-CW56-CW73</f>
        <v>504167.75199999998</v>
      </c>
      <c r="CX16" s="78">
        <f>CX18+SUM(CX25:CX80)-CX25-CX30-CX38-CX52-CX56-CX73</f>
        <v>507543.25199999992</v>
      </c>
      <c r="CY16" s="152">
        <f>CY18+SUM(CY25:CY80)-CY25-CY30-CY38-CY52-CY56-CY73</f>
        <v>464082</v>
      </c>
      <c r="CZ16" s="151">
        <f>CZ18+SUM(CZ25:CZ80)-CZ25-CZ30-CZ38-CZ52-CZ56-CZ73</f>
        <v>411327.2</v>
      </c>
      <c r="DA16" s="78">
        <f>DA18+SUM(DA25:DA80)-DA25-DA30-DA38-DA52-DA56-DA73</f>
        <v>0</v>
      </c>
      <c r="DB16" s="78">
        <f>CZ16+DA16</f>
        <v>411327.2</v>
      </c>
      <c r="DC16" s="78">
        <f>DC18+SUM(DC25:DC80)-DC25-DC30-DC38-DC52-DC56-DC73</f>
        <v>460955.98</v>
      </c>
      <c r="DD16" s="152">
        <f>DD18+SUM(DD25:DD80)-DD25-DD30-DD38-DD52-DD56-DD73</f>
        <v>0</v>
      </c>
      <c r="DE16" s="118">
        <f t="shared" si="10"/>
        <v>49628.77999999997</v>
      </c>
      <c r="DF16" s="78">
        <f>DF18+SUM(DF25:DF80)-DF25-DF30-DF38-DF52-DF56-DF73</f>
        <v>464663.38</v>
      </c>
      <c r="DG16" s="78">
        <f>DG18+SUM(DG25:DG80)-DG25-DG30-DG38-DG52-DG56-DG73</f>
        <v>467812.78</v>
      </c>
      <c r="DH16" s="152">
        <f>DH18+SUM(DH25:DH80)-DH25-DH30-DH38-DH52-DH56-DH73</f>
        <v>580225.06999999995</v>
      </c>
      <c r="DI16" s="151">
        <f>DI18+SUM(DI25:DI80)-DI25-DI30-DI38-DI52-DI56-DI73</f>
        <v>565279.39999999991</v>
      </c>
      <c r="DJ16" s="78">
        <f>DJ18+SUM(DJ25:DJ80)-DJ25-DJ30-DJ38-DJ52-DJ56-DJ73</f>
        <v>0</v>
      </c>
      <c r="DK16" s="78">
        <f>DI16+DJ16</f>
        <v>565279.39999999991</v>
      </c>
      <c r="DL16" s="78">
        <f>DL18+SUM(DL25:DL80)-DL25-DL30-DL38-DL52-DL56-DL73</f>
        <v>633479.11199999996</v>
      </c>
      <c r="DM16" s="152">
        <f>DM18+SUM(DM25:DM80)-DM25-DM30-DM38-DM52-DM56-DM73</f>
        <v>0</v>
      </c>
      <c r="DN16" s="118">
        <f t="shared" si="11"/>
        <v>68199.712000000058</v>
      </c>
      <c r="DO16" s="78">
        <f>DO18+SUM(DO25:DO80)-DO25-DO30-DO38-DO52-DO56-DO73</f>
        <v>604249.51199999999</v>
      </c>
      <c r="DP16" s="78">
        <f>DP18+SUM(DP25:DP80)-DP25-DP30-DP38-DP52-DP56-DP73</f>
        <v>608503.71199999994</v>
      </c>
      <c r="DQ16" s="152">
        <f>DQ18+SUM(DQ25:DQ80)-DQ25-DQ30-DQ38-DQ52-DQ56-DQ73</f>
        <v>563475.68000000005</v>
      </c>
      <c r="DR16" s="151">
        <f>DR18+SUM(DR25:DR80)-DR25-DR30-DR38-DR52-DR56-DR73</f>
        <v>525446.1</v>
      </c>
      <c r="DS16" s="78">
        <f>DS18+SUM(DS25:DS80)-DS25-DS30-DS38-DS52-DS56-DS73</f>
        <v>0</v>
      </c>
      <c r="DT16" s="78">
        <f>DR16+DS16</f>
        <v>525446.1</v>
      </c>
      <c r="DU16" s="78">
        <f>DU18+SUM(DU25:DU80)-DU25-DU30-DU38-DU52-DU56-DU73</f>
        <v>563487.64800000004</v>
      </c>
      <c r="DV16" s="152">
        <f>DV18+SUM(DV25:DV80)-DV25-DV30-DV38-DV52-DV56-DV73</f>
        <v>0</v>
      </c>
      <c r="DW16" s="118">
        <f t="shared" si="12"/>
        <v>38041.548000000068</v>
      </c>
      <c r="DX16" s="78">
        <f>DX18+SUM(DX25:DX80)-DX25-DX30-DX38-DX52-DX56-DX73</f>
        <v>568143.54800000007</v>
      </c>
      <c r="DY16" s="78">
        <f>DY18+SUM(DY25:DY80)-DY25-DY30-DY38-DY52-DY56-DY73</f>
        <v>573194.94800000009</v>
      </c>
      <c r="DZ16" s="152">
        <f>DZ18+SUM(DZ25:DZ80)-DZ25-DZ30-DZ38-DZ52-DZ56-DZ73</f>
        <v>571553.4</v>
      </c>
      <c r="EA16" s="151">
        <f>EA18+SUM(EA25:EA80)-EA25-EA30-EA38-EA52-EA56-EA73</f>
        <v>544481.30000000005</v>
      </c>
      <c r="EB16" s="78">
        <f>EB18+SUM(EB25:EB80)-EB25-EB30-EB38-EB52-EB56-EB73</f>
        <v>0</v>
      </c>
      <c r="EC16" s="78">
        <f>EA16+EB16</f>
        <v>544481.30000000005</v>
      </c>
      <c r="ED16" s="78">
        <f>ED18+SUM(ED25:ED80)-ED25-ED30-ED38-ED52-ED56-ED73</f>
        <v>599886.32480000006</v>
      </c>
      <c r="EE16" s="152">
        <f>EE18+SUM(EE25:EE80)-EE25-EE30-EE38-EE52-EE56-EE73</f>
        <v>0</v>
      </c>
      <c r="EF16" s="118">
        <f t="shared" si="13"/>
        <v>55405.024800000014</v>
      </c>
      <c r="EG16" s="78">
        <f>EG18+SUM(EG25:EG80)-EG25-EG30-EG38-EG52-EG56-EG73</f>
        <v>603624.52480000001</v>
      </c>
      <c r="EH16" s="78">
        <f>EH18+SUM(EH25:EH80)-EH25-EH30-EH38-EH52-EH56-EH73</f>
        <v>608626.82480000006</v>
      </c>
      <c r="EI16" s="152">
        <f>EI18+SUM(EI25:EI80)-EI25-EI30-EI38-EI52-EI56-EI73</f>
        <v>426694.12</v>
      </c>
      <c r="EJ16" s="151">
        <f>EJ18+SUM(EJ25:EJ80)-EJ25-EJ30-EJ38-EJ52-EJ56-EJ73</f>
        <v>462122.1</v>
      </c>
      <c r="EK16" s="78">
        <f>EK18+SUM(EK25:EK80)-EK25-EK30-EK38-EK52-EK56-EK73</f>
        <v>0</v>
      </c>
      <c r="EL16" s="78">
        <f>EJ16+EK16</f>
        <v>462122.1</v>
      </c>
      <c r="EM16" s="78">
        <f>EM18+SUM(EM25:EM80)-EM25-EM30-EM38-EM52-EM56-EM73</f>
        <v>447999.804</v>
      </c>
      <c r="EN16" s="152">
        <f>EN18+SUM(EN25:EN80)-EN25-EN30-EN38-EN52-EN56-EN73</f>
        <v>0</v>
      </c>
      <c r="EO16" s="118">
        <f t="shared" si="14"/>
        <v>-14122.295999999973</v>
      </c>
      <c r="EP16" s="78">
        <f>EP18+SUM(EP25:EP80)-EP25-EP30-EP38-EP52-EP56-EP73</f>
        <v>451052.70399999997</v>
      </c>
      <c r="EQ16" s="78">
        <f>EQ18+SUM(EQ25:EQ80)-EQ25-EQ30-EQ38-EQ52-EQ56-EQ73</f>
        <v>454580.60399999999</v>
      </c>
      <c r="ER16" s="155">
        <f>ER18+SUM(ER25:ER80)-ER25-ER30-ER38-ER52-ER56-ER73</f>
        <v>365294.58999999997</v>
      </c>
      <c r="ES16" s="151">
        <f>ES18+SUM(ES25:ES80)-ES25-ES30-ES38-ES52-ES56-ES73</f>
        <v>316361.3</v>
      </c>
      <c r="ET16" s="78">
        <f>ET18+SUM(ET25:ET80)-ET25-ET30-ET38-ET52-ET56-ET73</f>
        <v>0</v>
      </c>
      <c r="EU16" s="78">
        <f>ES16+ET16</f>
        <v>316361.3</v>
      </c>
      <c r="EV16" s="78">
        <f>EV18+SUM(EV25:EV80)-EV25-EV30-EV38-EV52-EV56-EV73</f>
        <v>374591.76640000002</v>
      </c>
      <c r="EW16" s="152">
        <f>EW18+SUM(EW25:EW80)-EW25-EW30-EW38-EW52-EW56-EW73</f>
        <v>0</v>
      </c>
      <c r="EX16" s="118">
        <f t="shared" si="15"/>
        <v>58230.466400000034</v>
      </c>
      <c r="EY16" s="78">
        <f>EY18+SUM(EY25:EY80)-EY25-EY30-EY38-EY52-EY56-EY73</f>
        <v>353085.06640000001</v>
      </c>
      <c r="EZ16" s="78">
        <f>EZ18+SUM(EZ25:EZ80)-EZ25-EZ30-EZ38-EZ52-EZ56-EZ73</f>
        <v>355857.16639999999</v>
      </c>
      <c r="FA16" s="155">
        <f>FA18+SUM(FA25:FA80)-FA25-FA30-FA38-FA52-FA56-FA73</f>
        <v>596975.92000000004</v>
      </c>
      <c r="FB16" s="151">
        <f>FB18+SUM(FB25:FB80)-FB25-FB30-FB38-FB52-FB56-FB73</f>
        <v>543619.30000000005</v>
      </c>
      <c r="FC16" s="78">
        <f>FC18+SUM(FC25:FC80)-FC25-FC30-FC38-FC52-FC56-FC73</f>
        <v>0</v>
      </c>
      <c r="FD16" s="78">
        <f>FB16+FC16</f>
        <v>543619.30000000005</v>
      </c>
      <c r="FE16" s="78">
        <f>FE18+SUM(FE25:FE80)-FE25-FE30-FE38-FE52-FE56-FE73</f>
        <v>622029.9</v>
      </c>
      <c r="FF16" s="152">
        <f>FF18+SUM(FF25:FF80)-FF25-FF30-FF38-FF52-FF56-FF73</f>
        <v>0</v>
      </c>
      <c r="FG16" s="118">
        <f t="shared" si="16"/>
        <v>78410.599999999977</v>
      </c>
      <c r="FH16" s="78">
        <f>FH18+SUM(FH25:FH80)-FH25-FH30-FH38-FH52-FH56-FH73</f>
        <v>624972.6</v>
      </c>
      <c r="FI16" s="78">
        <f>FI18+SUM(FI25:FI80)-FI25-FI30-FI38-FI52-FI56-FI73</f>
        <v>627403.79999999993</v>
      </c>
      <c r="FJ16" s="152">
        <f>FJ18+SUM(FJ21:FJ80)-FJ21-FJ25-FJ30-FJ38-FJ52-FJ56-FJ73</f>
        <v>349366.55999999994</v>
      </c>
      <c r="FK16" s="151">
        <f>FK18+SUM(FK25:FK80)-FK25-FK30-FK38-FK52-FK56-FK73</f>
        <v>336355.3</v>
      </c>
      <c r="FL16" s="78">
        <f>FL18+SUM(FL25:FL80)-FL25-FL30-FL38-FL52-FL56-FL73</f>
        <v>0</v>
      </c>
      <c r="FM16" s="78">
        <f>FK16+FL16</f>
        <v>336355.3</v>
      </c>
      <c r="FN16" s="78">
        <f>FN18+SUM(FN25:FN80)-FN25-FN30-FN38-FN52-FN56-FN73</f>
        <v>370550.38634430023</v>
      </c>
      <c r="FO16" s="118">
        <f t="shared" si="17"/>
        <v>34195.086344300245</v>
      </c>
      <c r="FP16" s="78">
        <f>FP18+SUM(FP25:FP80)-FP25-FP30-FP38-FP52-FP56-FP73</f>
        <v>364912.77916430018</v>
      </c>
      <c r="FQ16" s="78">
        <f>FQ18+SUM(FQ25:FQ80)-FQ25-FQ30-FQ38-FQ52-FQ56-FQ73</f>
        <v>368060.91587930016</v>
      </c>
      <c r="FR16" s="155">
        <f>FR18+SUM(FR25:FR80)-FR25-FR30-FR38-FR52-FR56-FR73</f>
        <v>582136.77999999991</v>
      </c>
      <c r="FS16" s="151">
        <f>FS18+SUM(FS25:FS80)-FS25-FS30-FS38-FS52-FS56-FS73</f>
        <v>545285.70000000007</v>
      </c>
      <c r="FT16" s="78">
        <f>FT18+SUM(FT25:FT80)-FT25-FT30-FT38-FT52-FT56-FT73</f>
        <v>0</v>
      </c>
      <c r="FU16" s="78">
        <f>FS16+FT16</f>
        <v>545285.70000000007</v>
      </c>
      <c r="FV16" s="78">
        <f>FV18+SUM(FV25:FV80)-FV25-FV30-FV38-FV52-FV56-FV73</f>
        <v>626982.99999999988</v>
      </c>
      <c r="FW16" s="152">
        <f>FW18+SUM(FW25:FW80)-FW25-FW30-FW38-FW52-FW56-FW73</f>
        <v>0</v>
      </c>
      <c r="FX16" s="118">
        <f t="shared" si="18"/>
        <v>81697.299999999814</v>
      </c>
      <c r="FY16" s="78">
        <f>FY18+SUM(FY25:FY80)-FY25-FY30-FY38-FY52-FY56-FY73</f>
        <v>633262.19999999984</v>
      </c>
      <c r="FZ16" s="78">
        <f>FZ18+SUM(FZ25:FZ80)-FZ25-FZ30-FZ38-FZ52-FZ56-FZ73</f>
        <v>640592.79999999993</v>
      </c>
      <c r="GA16" s="155">
        <f>GA18+SUM(GA25:GA80)-GA25-GA30-GA38-GA52-GA56-GA73</f>
        <v>390069.88500000001</v>
      </c>
      <c r="GB16" s="151">
        <f>GB18+SUM(GB25:GB80)-GB25-GB30-GB38-GB52-GB56-GB73</f>
        <v>409956.5</v>
      </c>
      <c r="GC16" s="78">
        <f>GC18+SUM(GC25:GC80)-GC25-GC30-GC38-GC52-GC56-GC73</f>
        <v>0</v>
      </c>
      <c r="GD16" s="78">
        <f>GB16+GC16</f>
        <v>409956.5</v>
      </c>
      <c r="GE16" s="78">
        <f>GE18+SUM(GE25:GE80)-GE25-GE30-GE38-GE52-GE56-GE73</f>
        <v>429238.99200000003</v>
      </c>
      <c r="GF16" s="152">
        <f>GF18+SUM(GF25:GF80)-GF25-GF30-GF38-GF52-GF56-GF73</f>
        <v>0</v>
      </c>
      <c r="GG16" s="118">
        <f t="shared" si="19"/>
        <v>19282.492000000027</v>
      </c>
      <c r="GH16" s="78">
        <f>GH18+SUM(GH25:GH80)-GH25-GH30-GH38-GH52-GH56-GH73</f>
        <v>434447.19200000004</v>
      </c>
      <c r="GI16" s="78">
        <f>GI18+SUM(GI25:GI80)-GI25-GI30-GI38-GI52-GI56-GI73</f>
        <v>439039.19200000004</v>
      </c>
      <c r="GJ16" s="152">
        <f>GJ18+SUM(GJ25:GJ80)-GJ25-GJ30-GJ38-GJ52-GJ56-GJ73</f>
        <v>827.4</v>
      </c>
      <c r="GK16" s="151">
        <f>GK18+SUM(GK25:GK80)-GK25-GK30-GK38-GK52-GK56-GK73</f>
        <v>5910</v>
      </c>
      <c r="GL16" s="78">
        <f>GL18+SUM(GL25:GL80)-GL25-GL30-GL38-GL52-GL56-GL73</f>
        <v>0</v>
      </c>
      <c r="GM16" s="78">
        <f>GK16+GL16</f>
        <v>5910</v>
      </c>
      <c r="GN16" s="78">
        <f>GN18+SUM(GN25:GN80)-GN25-GN30-GN38-GN52-GN56-GN73</f>
        <v>5910</v>
      </c>
      <c r="GO16" s="160">
        <f>GO18+SUM(GO25:GO80)-GO25-GO30-GO38-GO52-GO56-GO73</f>
        <v>0</v>
      </c>
      <c r="GP16" s="118">
        <f t="shared" si="20"/>
        <v>0</v>
      </c>
      <c r="GQ16" s="78">
        <f>GQ18+SUM(GQ25:GQ80)-GQ25-GQ30-GQ38-GQ52-GQ56-GQ73</f>
        <v>5910</v>
      </c>
      <c r="GR16" s="78">
        <f>GR18+SUM(GR25:GR80)-GR25-GR30-GR38-GR52-GR56-GR73</f>
        <v>5910</v>
      </c>
      <c r="GS16" s="155">
        <f>GS18+SUM(GS25:GS80)-GS25-GS30-GS38-GS52-GS56-GS73</f>
        <v>1660355.11</v>
      </c>
      <c r="GT16" s="151">
        <f>GT18+SUM(GT25:GT80)-GT25-GT30-GT38-GT52-GT56-GT73</f>
        <v>1470237.1000000003</v>
      </c>
      <c r="GU16" s="78">
        <f>GU18+SUM(GU25:GU80)-GU25-GU30-GU38-GU52-GU56-GU73</f>
        <v>0</v>
      </c>
      <c r="GV16" s="78">
        <f>GT16+GU16</f>
        <v>1470237.1000000003</v>
      </c>
      <c r="GW16" s="78">
        <f>GW18+SUM(GW25:GW80)-GW25-GW30-GW38-GW52-GW56-GW73</f>
        <v>1553691.3679999998</v>
      </c>
      <c r="GX16" s="152">
        <f>GX18+SUM(GX25:GX80)-GX25-GX30-GX38-GX52-GX56-GX73</f>
        <v>0</v>
      </c>
      <c r="GY16" s="118">
        <f t="shared" si="21"/>
        <v>83454.267999999458</v>
      </c>
      <c r="GZ16" s="78">
        <f>GZ18+SUM(GZ25:GZ80)-GZ25-GZ30-GZ38-GZ52-GZ56-GZ73</f>
        <v>1567732.9680000001</v>
      </c>
      <c r="HA16" s="78">
        <f>HA18+SUM(HA25:HA80)-HA25-HA30-HA38-HA52-HA56-HA73</f>
        <v>1580319.368</v>
      </c>
      <c r="HB16" s="155">
        <f>HB18+SUM(HB25:HB80)-HB25-HB30-HB38-HB52-HB56-HB73</f>
        <v>1594105.9</v>
      </c>
      <c r="HC16" s="151">
        <f>HC18+SUM(HC25:HC80)-HC25-HC30-HC38-HC52-HC56-HC73</f>
        <v>1473025.4000000001</v>
      </c>
      <c r="HD16" s="78">
        <f>HD18+SUM(HD25:HD80)-HD25-HD30-HD38-HD52-HD56-HD73</f>
        <v>0</v>
      </c>
      <c r="HE16" s="78">
        <f>HC16+HD16</f>
        <v>1473025.4000000001</v>
      </c>
      <c r="HF16" s="78">
        <f>HF18+SUM(HF25:HF80)-HF25-HF30-HF38-HF52-HF56-HF73</f>
        <v>1560543.3136</v>
      </c>
      <c r="HG16" s="155">
        <f>HG18+SUM(HG25:HG80)-HG25-HG30-HG38-HG52-HG56-HG73</f>
        <v>0</v>
      </c>
      <c r="HH16" s="118">
        <f t="shared" si="22"/>
        <v>87517.913599999854</v>
      </c>
      <c r="HI16" s="78">
        <f>HI18+SUM(HI25:HI80)-HI25-HI30-HI38-HI52-HI56-HI73</f>
        <v>1571978.6136</v>
      </c>
      <c r="HJ16" s="78">
        <f>HJ18+SUM(HJ25:HJ80)-HJ25-HJ30-HJ38-HJ52-HJ56-HJ73</f>
        <v>1585996.8136</v>
      </c>
      <c r="HK16" s="152">
        <f>HK18+SUM(HK25:HK80)-HK25-HK30-HK38-HK52-HK56-HK73</f>
        <v>0</v>
      </c>
      <c r="HL16" s="151">
        <f>HL18+SUM(HL25:HL80)-HL25-HL30-HL38-HL52-HL56-HL73</f>
        <v>0</v>
      </c>
      <c r="HM16" s="78">
        <f>HM18+SUM(HM25:HM80)-HM25-HM30-HM38-HM52-HM56-HM73</f>
        <v>0</v>
      </c>
      <c r="HN16" s="78">
        <f>HL16+HM16</f>
        <v>0</v>
      </c>
      <c r="HO16" s="78">
        <f>HO18+SUM(HO25:HO80)-HO25-HO30-HO38-HO52-HO56-HO73</f>
        <v>0</v>
      </c>
      <c r="HP16" s="160">
        <f>HP18+SUM(HP25:HP80)-HP25-HP30-HP38-HP52-HP56-HP73</f>
        <v>0</v>
      </c>
      <c r="HQ16" s="118">
        <f t="shared" si="23"/>
        <v>0</v>
      </c>
      <c r="HR16" s="78">
        <f>HR18+SUM(HR25:HR80)-HR25-HR30-HR38-HR52-HR56-HR73</f>
        <v>0</v>
      </c>
      <c r="HS16" s="78">
        <f>HS18+SUM(HS25:HS80)-HS25-HS30-HS38-HS52-HS56-HS73</f>
        <v>0</v>
      </c>
      <c r="HT16" s="78">
        <f>HT18+SUM(HT25:HT80)-HT25-HT30-HT38-HT52-HT56-HT73</f>
        <v>0</v>
      </c>
      <c r="HU16" s="151">
        <f>HU18+SUM(HU25:HU80)-HU25-HU30-HU38-HU52-HU56-HU73</f>
        <v>0</v>
      </c>
      <c r="HV16" s="78">
        <f>HV18+SUM(HV25:HV80)-HV25-HV30-HV38-HV52-HV56-HV73</f>
        <v>0</v>
      </c>
      <c r="HW16" s="78">
        <f>HU16+HV16</f>
        <v>0</v>
      </c>
      <c r="HX16" s="78">
        <f>HX18+SUM(HX25:HX80)-HX25-HX30-HX38-HX52-HX56-HX73</f>
        <v>0</v>
      </c>
      <c r="HY16" s="160">
        <f>HY18+SUM(HY25:HY80)-HY25-HY30-HY38-HY52-HY56-HY73</f>
        <v>0</v>
      </c>
      <c r="HZ16" s="118">
        <f t="shared" si="24"/>
        <v>0</v>
      </c>
      <c r="IA16" s="78">
        <f>IA18+SUM(IA25:IA80)-IA25-IA30-IA38-IA52-IA56-IA73</f>
        <v>0</v>
      </c>
      <c r="IB16" s="78">
        <f>IB18+SUM(IB25:IB80)-IB25-IB30-IB38-IB52-IB56-IB73</f>
        <v>0</v>
      </c>
      <c r="IC16" s="78">
        <f>IC18+SUM(IC25:IC80)-IC25-IC30-IC38-IC52-IC56-IC73</f>
        <v>0</v>
      </c>
      <c r="ID16" s="151">
        <f>ID18+SUM(ID25:ID80)-ID25-ID30-ID38-ID52-ID56-ID73</f>
        <v>0</v>
      </c>
      <c r="IE16" s="78">
        <f>IE18+SUM(IE25:IE80)-IE25-IE30-IE38-IE52-IE56-IE73</f>
        <v>0</v>
      </c>
      <c r="IF16" s="78">
        <f>ID16+IE16</f>
        <v>0</v>
      </c>
      <c r="IG16" s="78">
        <f>IG18+SUM(IG25:IG80)-IG25-IG30-IG38-IG52-IG56-IG73</f>
        <v>0</v>
      </c>
      <c r="IH16" s="118">
        <f t="shared" si="25"/>
        <v>0</v>
      </c>
      <c r="II16" s="159">
        <v>0</v>
      </c>
      <c r="IJ16" s="78">
        <f>IJ18+SUM(IJ25:IJ80)-IJ25-IJ30-IJ38-IJ52-IJ56-IJ73</f>
        <v>0</v>
      </c>
      <c r="IK16" s="78">
        <f>IK18+SUM(IK25:IK80)-IK25-IK30-IK38-IK52-IK56-IK73</f>
        <v>0</v>
      </c>
      <c r="IL16" s="152">
        <f>IL18+SUM(IL25:IL80)-IL25-IL30-IL38-IL52-IL56-IL73</f>
        <v>17975279.550000001</v>
      </c>
      <c r="IM16" s="151">
        <f t="shared" ref="IM16:IT16" si="57">IM18+SUM(IM25:IM80)-IM25-IM30-IM38-IM52-IM56-IM73</f>
        <v>16818566.399999999</v>
      </c>
      <c r="IN16" s="78">
        <f t="shared" si="57"/>
        <v>0</v>
      </c>
      <c r="IO16" s="78">
        <f t="shared" si="57"/>
        <v>16818566.399999999</v>
      </c>
      <c r="IP16" s="78">
        <f t="shared" si="57"/>
        <v>18557222.003559303</v>
      </c>
      <c r="IQ16" s="160">
        <f>IQ18+SUM(IQ25:IQ80)-IQ25-IQ30-IQ38-IQ52-IQ56-IQ73</f>
        <v>0</v>
      </c>
      <c r="IR16" s="78">
        <f t="shared" si="57"/>
        <v>1738655.6035593103</v>
      </c>
      <c r="IS16" s="78">
        <f t="shared" si="57"/>
        <v>18610551.737379298</v>
      </c>
      <c r="IT16" s="78">
        <f t="shared" si="57"/>
        <v>18771106.709844299</v>
      </c>
      <c r="IU16" s="190"/>
      <c r="IV16" s="190"/>
      <c r="IW16" s="111"/>
      <c r="IX16" s="102"/>
      <c r="IY16" s="103"/>
      <c r="IZ16" s="103"/>
      <c r="JA16" s="103"/>
      <c r="JB16" s="103"/>
      <c r="JC16" s="103"/>
      <c r="JD16" s="103"/>
      <c r="JE16" s="103"/>
      <c r="JF16" s="103"/>
      <c r="JG16" s="105"/>
    </row>
    <row r="17" spans="1:267" s="86" customFormat="1" ht="14.25">
      <c r="A17" s="7"/>
      <c r="B17" s="6" t="s">
        <v>53</v>
      </c>
      <c r="C17" s="78"/>
      <c r="D17" s="78"/>
      <c r="E17" s="78"/>
      <c r="F17" s="78"/>
      <c r="G17" s="78"/>
      <c r="H17" s="78"/>
      <c r="I17" s="159"/>
      <c r="J17" s="78"/>
      <c r="K17" s="118"/>
      <c r="L17" s="118"/>
      <c r="M17" s="118"/>
      <c r="N17" s="118"/>
      <c r="O17" s="118"/>
      <c r="P17" s="118"/>
      <c r="Q17" s="118"/>
      <c r="R17" s="159"/>
      <c r="S17" s="118">
        <f t="shared" si="0"/>
        <v>0</v>
      </c>
      <c r="T17" s="118"/>
      <c r="U17" s="118"/>
      <c r="V17" s="118"/>
      <c r="W17" s="118"/>
      <c r="X17" s="118"/>
      <c r="Y17" s="118"/>
      <c r="Z17" s="118"/>
      <c r="AA17" s="159"/>
      <c r="AB17" s="118">
        <f t="shared" si="1"/>
        <v>0</v>
      </c>
      <c r="AC17" s="118"/>
      <c r="AD17" s="118"/>
      <c r="AE17" s="118"/>
      <c r="AF17" s="118"/>
      <c r="AG17" s="118"/>
      <c r="AH17" s="118"/>
      <c r="AI17" s="118"/>
      <c r="AJ17" s="159"/>
      <c r="AK17" s="118">
        <f t="shared" si="2"/>
        <v>0</v>
      </c>
      <c r="AL17" s="118"/>
      <c r="AM17" s="118"/>
      <c r="AN17" s="118"/>
      <c r="AO17" s="118"/>
      <c r="AP17" s="118"/>
      <c r="AQ17" s="118"/>
      <c r="AR17" s="118"/>
      <c r="AS17" s="159"/>
      <c r="AT17" s="118">
        <f t="shared" si="3"/>
        <v>0</v>
      </c>
      <c r="AU17" s="118"/>
      <c r="AV17" s="118"/>
      <c r="AW17" s="118"/>
      <c r="AX17" s="118"/>
      <c r="AY17" s="118"/>
      <c r="AZ17" s="118"/>
      <c r="BA17" s="118"/>
      <c r="BB17" s="159"/>
      <c r="BC17" s="118">
        <f t="shared" si="4"/>
        <v>0</v>
      </c>
      <c r="BD17" s="118"/>
      <c r="BE17" s="118"/>
      <c r="BF17" s="118"/>
      <c r="BG17" s="118"/>
      <c r="BH17" s="118"/>
      <c r="BI17" s="118"/>
      <c r="BJ17" s="118"/>
      <c r="BK17" s="159"/>
      <c r="BL17" s="118">
        <f t="shared" si="5"/>
        <v>0</v>
      </c>
      <c r="BM17" s="118"/>
      <c r="BN17" s="118"/>
      <c r="BO17" s="118"/>
      <c r="BP17" s="118"/>
      <c r="BQ17" s="118"/>
      <c r="BR17" s="118"/>
      <c r="BS17" s="118"/>
      <c r="BT17" s="159"/>
      <c r="BU17" s="118">
        <f t="shared" si="6"/>
        <v>0</v>
      </c>
      <c r="BV17" s="118"/>
      <c r="BW17" s="118"/>
      <c r="BX17" s="118"/>
      <c r="BY17" s="118"/>
      <c r="BZ17" s="118"/>
      <c r="CA17" s="118"/>
      <c r="CB17" s="118"/>
      <c r="CC17" s="159"/>
      <c r="CD17" s="118">
        <f t="shared" si="7"/>
        <v>0</v>
      </c>
      <c r="CE17" s="118"/>
      <c r="CF17" s="118"/>
      <c r="CG17" s="118"/>
      <c r="CH17" s="118"/>
      <c r="CI17" s="118"/>
      <c r="CJ17" s="118"/>
      <c r="CK17" s="118"/>
      <c r="CL17" s="159"/>
      <c r="CM17" s="118">
        <f t="shared" si="8"/>
        <v>0</v>
      </c>
      <c r="CN17" s="118"/>
      <c r="CO17" s="118"/>
      <c r="CP17" s="118"/>
      <c r="CQ17" s="118"/>
      <c r="CR17" s="118"/>
      <c r="CS17" s="118"/>
      <c r="CT17" s="118"/>
      <c r="CU17" s="159"/>
      <c r="CV17" s="118">
        <f t="shared" si="9"/>
        <v>0</v>
      </c>
      <c r="CW17" s="118"/>
      <c r="CX17" s="118"/>
      <c r="CY17" s="118"/>
      <c r="CZ17" s="118"/>
      <c r="DA17" s="118"/>
      <c r="DB17" s="118"/>
      <c r="DC17" s="118"/>
      <c r="DD17" s="159"/>
      <c r="DE17" s="118">
        <f t="shared" si="10"/>
        <v>0</v>
      </c>
      <c r="DF17" s="118"/>
      <c r="DG17" s="118"/>
      <c r="DH17" s="118"/>
      <c r="DI17" s="118"/>
      <c r="DJ17" s="118"/>
      <c r="DK17" s="118"/>
      <c r="DL17" s="118"/>
      <c r="DM17" s="159"/>
      <c r="DN17" s="118">
        <f t="shared" si="11"/>
        <v>0</v>
      </c>
      <c r="DO17" s="118"/>
      <c r="DP17" s="118"/>
      <c r="DQ17" s="118"/>
      <c r="DR17" s="118"/>
      <c r="DS17" s="118"/>
      <c r="DT17" s="118"/>
      <c r="DU17" s="118"/>
      <c r="DV17" s="159"/>
      <c r="DW17" s="118">
        <f t="shared" si="12"/>
        <v>0</v>
      </c>
      <c r="DX17" s="118"/>
      <c r="DY17" s="118"/>
      <c r="DZ17" s="118"/>
      <c r="EA17" s="118"/>
      <c r="EB17" s="118"/>
      <c r="EC17" s="118"/>
      <c r="ED17" s="118"/>
      <c r="EE17" s="159"/>
      <c r="EF17" s="118">
        <f t="shared" si="13"/>
        <v>0</v>
      </c>
      <c r="EG17" s="118"/>
      <c r="EH17" s="118"/>
      <c r="EI17" s="118"/>
      <c r="EJ17" s="118"/>
      <c r="EK17" s="118"/>
      <c r="EL17" s="118"/>
      <c r="EM17" s="118"/>
      <c r="EN17" s="159"/>
      <c r="EO17" s="118">
        <f t="shared" si="14"/>
        <v>0</v>
      </c>
      <c r="EP17" s="118"/>
      <c r="EQ17" s="118"/>
      <c r="ER17" s="118"/>
      <c r="ES17" s="118"/>
      <c r="ET17" s="118"/>
      <c r="EU17" s="118"/>
      <c r="EV17" s="118"/>
      <c r="EW17" s="159"/>
      <c r="EX17" s="118">
        <f t="shared" si="15"/>
        <v>0</v>
      </c>
      <c r="EY17" s="118"/>
      <c r="EZ17" s="118"/>
      <c r="FA17" s="118"/>
      <c r="FB17" s="118"/>
      <c r="FC17" s="118"/>
      <c r="FD17" s="118"/>
      <c r="FE17" s="118"/>
      <c r="FF17" s="159"/>
      <c r="FG17" s="118">
        <f t="shared" si="16"/>
        <v>0</v>
      </c>
      <c r="FH17" s="118"/>
      <c r="FI17" s="118"/>
      <c r="FJ17" s="118"/>
      <c r="FK17" s="118"/>
      <c r="FL17" s="118"/>
      <c r="FM17" s="118"/>
      <c r="FN17" s="118"/>
      <c r="FO17" s="118">
        <f t="shared" si="17"/>
        <v>0</v>
      </c>
      <c r="FP17" s="118"/>
      <c r="FQ17" s="118"/>
      <c r="FR17" s="118"/>
      <c r="FS17" s="118"/>
      <c r="FT17" s="118"/>
      <c r="FU17" s="118"/>
      <c r="FV17" s="118"/>
      <c r="FW17" s="159"/>
      <c r="FX17" s="118">
        <f t="shared" si="18"/>
        <v>0</v>
      </c>
      <c r="FY17" s="118"/>
      <c r="FZ17" s="118"/>
      <c r="GA17" s="118"/>
      <c r="GB17" s="118"/>
      <c r="GC17" s="118"/>
      <c r="GD17" s="118"/>
      <c r="GE17" s="118"/>
      <c r="GF17" s="159"/>
      <c r="GG17" s="118">
        <f t="shared" si="19"/>
        <v>0</v>
      </c>
      <c r="GH17" s="118"/>
      <c r="GI17" s="118"/>
      <c r="GJ17" s="118"/>
      <c r="GK17" s="118"/>
      <c r="GL17" s="118"/>
      <c r="GM17" s="118"/>
      <c r="GN17" s="118"/>
      <c r="GO17" s="159"/>
      <c r="GP17" s="118">
        <f t="shared" si="20"/>
        <v>0</v>
      </c>
      <c r="GQ17" s="118"/>
      <c r="GR17" s="118"/>
      <c r="GS17" s="118"/>
      <c r="GT17" s="118"/>
      <c r="GU17" s="118"/>
      <c r="GV17" s="118"/>
      <c r="GW17" s="118"/>
      <c r="GX17" s="159"/>
      <c r="GY17" s="118">
        <f t="shared" si="21"/>
        <v>0</v>
      </c>
      <c r="GZ17" s="118"/>
      <c r="HA17" s="118"/>
      <c r="HB17" s="118"/>
      <c r="HC17" s="118"/>
      <c r="HD17" s="118"/>
      <c r="HE17" s="118"/>
      <c r="HF17" s="118"/>
      <c r="HG17" s="159"/>
      <c r="HH17" s="118">
        <f t="shared" si="22"/>
        <v>0</v>
      </c>
      <c r="HI17" s="118"/>
      <c r="HJ17" s="118"/>
      <c r="HK17" s="118"/>
      <c r="HL17" s="118"/>
      <c r="HM17" s="118"/>
      <c r="HN17" s="118"/>
      <c r="HO17" s="118"/>
      <c r="HP17" s="159"/>
      <c r="HQ17" s="118">
        <f t="shared" si="23"/>
        <v>0</v>
      </c>
      <c r="HR17" s="118"/>
      <c r="HS17" s="118"/>
      <c r="HT17" s="118"/>
      <c r="HU17" s="118"/>
      <c r="HV17" s="118"/>
      <c r="HW17" s="118"/>
      <c r="HX17" s="118"/>
      <c r="HY17" s="159"/>
      <c r="HZ17" s="118">
        <f t="shared" si="24"/>
        <v>0</v>
      </c>
      <c r="IA17" s="118"/>
      <c r="IB17" s="118"/>
      <c r="IC17" s="118"/>
      <c r="ID17" s="118"/>
      <c r="IE17" s="118"/>
      <c r="IF17" s="118"/>
      <c r="IG17" s="118"/>
      <c r="IH17" s="118">
        <f t="shared" si="25"/>
        <v>0</v>
      </c>
      <c r="II17" s="159"/>
      <c r="IJ17" s="118"/>
      <c r="IK17" s="118"/>
      <c r="IL17" s="118"/>
      <c r="IM17" s="118"/>
      <c r="IN17" s="118"/>
      <c r="IO17" s="118"/>
      <c r="IP17" s="118"/>
      <c r="IQ17" s="159"/>
      <c r="IR17" s="118"/>
      <c r="IS17" s="118"/>
      <c r="IT17" s="118"/>
      <c r="IU17" s="110"/>
      <c r="IV17" s="110"/>
      <c r="IW17" s="146"/>
      <c r="IX17" s="100"/>
      <c r="IY17" s="101"/>
      <c r="IZ17" s="101"/>
      <c r="JA17" s="98"/>
      <c r="JB17" s="98"/>
      <c r="JC17" s="98"/>
      <c r="JD17" s="98"/>
      <c r="JE17" s="101"/>
      <c r="JF17" s="101"/>
      <c r="JG17" s="99"/>
    </row>
    <row r="18" spans="1:267" s="38" customFormat="1" ht="14.25">
      <c r="A18" s="133"/>
      <c r="B18" s="3" t="s">
        <v>152</v>
      </c>
      <c r="C18" s="78">
        <f>+C20+C21+C22+C23</f>
        <v>3283020.9</v>
      </c>
      <c r="D18" s="78">
        <f t="shared" ref="D18:J18" si="58">+D20+D21+D22+D23</f>
        <v>2845046.8</v>
      </c>
      <c r="E18" s="78">
        <f t="shared" si="58"/>
        <v>0</v>
      </c>
      <c r="F18" s="78">
        <f t="shared" si="58"/>
        <v>2845046.8</v>
      </c>
      <c r="G18" s="78">
        <f t="shared" si="58"/>
        <v>3250320.0000000005</v>
      </c>
      <c r="H18" s="78">
        <f t="shared" ref="H18" si="59">+H20+H21+H22+H23</f>
        <v>405273.20000000007</v>
      </c>
      <c r="I18" s="160">
        <f>I20+I21+I22</f>
        <v>0</v>
      </c>
      <c r="J18" s="78">
        <f t="shared" si="58"/>
        <v>2359248.7000000002</v>
      </c>
      <c r="K18" s="78">
        <f>SUM(K20:K23)</f>
        <v>3312254.6</v>
      </c>
      <c r="L18" s="78">
        <f>SUM(L20:L23)</f>
        <v>3347572.4</v>
      </c>
      <c r="M18" s="78">
        <f>SUM(M20:M23)</f>
        <v>963013.29999999993</v>
      </c>
      <c r="N18" s="78">
        <f t="shared" ref="N18:U18" si="60">SUM(N20:N23)</f>
        <v>891071.3</v>
      </c>
      <c r="O18" s="78">
        <f>SUM(O20:O23)</f>
        <v>0</v>
      </c>
      <c r="P18" s="78">
        <f>SUM(P20:P23)</f>
        <v>891071.3</v>
      </c>
      <c r="Q18" s="78">
        <f t="shared" si="60"/>
        <v>936741.2</v>
      </c>
      <c r="R18" s="160">
        <f t="shared" si="60"/>
        <v>0</v>
      </c>
      <c r="S18" s="78">
        <f t="shared" si="0"/>
        <v>45669.899999999907</v>
      </c>
      <c r="T18" s="78">
        <f t="shared" si="60"/>
        <v>952580.4</v>
      </c>
      <c r="U18" s="78">
        <f t="shared" si="60"/>
        <v>964291.29999999993</v>
      </c>
      <c r="V18" s="78">
        <f t="shared" ref="V18:AA18" si="61">SUM(V20:V23)</f>
        <v>2320007.6</v>
      </c>
      <c r="W18" s="78">
        <f t="shared" si="61"/>
        <v>1953975.5</v>
      </c>
      <c r="X18" s="78">
        <f t="shared" si="61"/>
        <v>0</v>
      </c>
      <c r="Y18" s="78">
        <f t="shared" si="61"/>
        <v>1953975.5</v>
      </c>
      <c r="Z18" s="78">
        <f t="shared" si="61"/>
        <v>2313578.7999999998</v>
      </c>
      <c r="AA18" s="160">
        <f t="shared" si="61"/>
        <v>0</v>
      </c>
      <c r="AB18" s="78">
        <f t="shared" si="1"/>
        <v>359603.29999999981</v>
      </c>
      <c r="AC18" s="78">
        <f>SUM(AC20:AC23)</f>
        <v>2359674.2000000002</v>
      </c>
      <c r="AD18" s="78">
        <f>SUM(AD20:AD23)</f>
        <v>2383281.1</v>
      </c>
      <c r="AE18" s="78">
        <f t="shared" ref="AE18:AJ18" si="62">SUM(AE20:AE23)</f>
        <v>1168773.33</v>
      </c>
      <c r="AF18" s="78">
        <f t="shared" si="62"/>
        <v>1127068.0000000002</v>
      </c>
      <c r="AG18" s="78">
        <f t="shared" si="62"/>
        <v>0</v>
      </c>
      <c r="AH18" s="78">
        <f t="shared" si="62"/>
        <v>1127068.0000000002</v>
      </c>
      <c r="AI18" s="78">
        <f t="shared" si="62"/>
        <v>1168185.5000000002</v>
      </c>
      <c r="AJ18" s="160">
        <f t="shared" si="62"/>
        <v>0</v>
      </c>
      <c r="AK18" s="78">
        <f t="shared" si="2"/>
        <v>41117.5</v>
      </c>
      <c r="AL18" s="78">
        <f>SUM(AL20:AL23)</f>
        <v>1176260</v>
      </c>
      <c r="AM18" s="78">
        <f>SUM(AM20:AM23)</f>
        <v>1182208</v>
      </c>
      <c r="AN18" s="78">
        <f t="shared" ref="AN18:AS18" si="63">SUM(AN20:AN23)</f>
        <v>684863.64500000002</v>
      </c>
      <c r="AO18" s="78">
        <f t="shared" si="63"/>
        <v>627102.90000000014</v>
      </c>
      <c r="AP18" s="78">
        <f t="shared" si="63"/>
        <v>0</v>
      </c>
      <c r="AQ18" s="78">
        <f t="shared" si="63"/>
        <v>627102.90000000014</v>
      </c>
      <c r="AR18" s="78">
        <f t="shared" si="63"/>
        <v>656309.20000000007</v>
      </c>
      <c r="AS18" s="160">
        <f t="shared" si="63"/>
        <v>0</v>
      </c>
      <c r="AT18" s="78">
        <f t="shared" si="3"/>
        <v>29206.29999999993</v>
      </c>
      <c r="AU18" s="78">
        <f>SUM(AU20:AU23)</f>
        <v>660575.5</v>
      </c>
      <c r="AV18" s="78">
        <f>SUM(AV20:AV23)</f>
        <v>664436.9</v>
      </c>
      <c r="AW18" s="78">
        <f t="shared" ref="AW18:BB18" si="64">SUM(AW20:AW23)</f>
        <v>741851.19</v>
      </c>
      <c r="AX18" s="78">
        <f t="shared" si="64"/>
        <v>691705.29999999993</v>
      </c>
      <c r="AY18" s="78">
        <f t="shared" si="64"/>
        <v>0</v>
      </c>
      <c r="AZ18" s="78">
        <f t="shared" si="64"/>
        <v>691705.29999999993</v>
      </c>
      <c r="BA18" s="78">
        <f t="shared" si="64"/>
        <v>722013.20000000007</v>
      </c>
      <c r="BB18" s="160">
        <f t="shared" si="64"/>
        <v>0</v>
      </c>
      <c r="BC18" s="78">
        <f t="shared" si="4"/>
        <v>30307.90000000014</v>
      </c>
      <c r="BD18" s="78">
        <f>SUM(BD20:BD23)</f>
        <v>727545.1</v>
      </c>
      <c r="BE18" s="78">
        <f>SUM(BE20:BE23)</f>
        <v>732486.70000000007</v>
      </c>
      <c r="BF18" s="78">
        <f t="shared" ref="BF18:BK18" si="65">SUM(BF20:BF23)</f>
        <v>486055.78</v>
      </c>
      <c r="BG18" s="78">
        <f t="shared" si="65"/>
        <v>445095.5</v>
      </c>
      <c r="BH18" s="78">
        <f t="shared" si="65"/>
        <v>0</v>
      </c>
      <c r="BI18" s="78">
        <f t="shared" si="65"/>
        <v>445095.5</v>
      </c>
      <c r="BJ18" s="78">
        <f t="shared" si="65"/>
        <v>478544.39999999997</v>
      </c>
      <c r="BK18" s="160">
        <f t="shared" si="65"/>
        <v>0</v>
      </c>
      <c r="BL18" s="78">
        <f t="shared" si="5"/>
        <v>33448.899999999965</v>
      </c>
      <c r="BM18" s="78">
        <f>SUM(BM20:BM23)</f>
        <v>468482.3</v>
      </c>
      <c r="BN18" s="78">
        <f>SUM(BN20:BN23)</f>
        <v>472195.7</v>
      </c>
      <c r="BO18" s="78">
        <f t="shared" ref="BO18:BT18" si="66">SUM(BO20:BO23)</f>
        <v>833632.21</v>
      </c>
      <c r="BP18" s="78">
        <f t="shared" si="66"/>
        <v>777440.79999999993</v>
      </c>
      <c r="BQ18" s="78">
        <f t="shared" si="66"/>
        <v>0</v>
      </c>
      <c r="BR18" s="78">
        <f t="shared" si="66"/>
        <v>777440.79999999993</v>
      </c>
      <c r="BS18" s="78">
        <f t="shared" si="66"/>
        <v>819084.3</v>
      </c>
      <c r="BT18" s="160">
        <f t="shared" si="66"/>
        <v>0</v>
      </c>
      <c r="BU18" s="78">
        <f t="shared" si="6"/>
        <v>41643.500000000116</v>
      </c>
      <c r="BV18" s="78">
        <f>SUM(BV20:BV23)</f>
        <v>827490.39999999991</v>
      </c>
      <c r="BW18" s="78">
        <f>SUM(BW20:BW23)</f>
        <v>835601.3</v>
      </c>
      <c r="BX18" s="78">
        <f>SUM(BX20:BX23)</f>
        <v>314425.58</v>
      </c>
      <c r="BY18" s="78">
        <f t="shared" ref="BY18:CC18" si="67">SUM(BY20:BY23)</f>
        <v>325301.59999999998</v>
      </c>
      <c r="BZ18" s="78">
        <f t="shared" si="67"/>
        <v>0</v>
      </c>
      <c r="CA18" s="78">
        <f t="shared" si="67"/>
        <v>325301.59999999998</v>
      </c>
      <c r="CB18" s="78">
        <f t="shared" si="67"/>
        <v>334187.90000000002</v>
      </c>
      <c r="CC18" s="160">
        <f t="shared" si="67"/>
        <v>0</v>
      </c>
      <c r="CD18" s="78">
        <f t="shared" si="7"/>
        <v>8886.3000000000466</v>
      </c>
      <c r="CE18" s="78">
        <f>SUM(CE20:CE23)</f>
        <v>333439.99999999994</v>
      </c>
      <c r="CF18" s="78">
        <f>SUM(CF20:CF23)</f>
        <v>336046.9</v>
      </c>
      <c r="CG18" s="78">
        <f t="shared" ref="CG18:CL18" si="68">SUM(CG20:CG23)</f>
        <v>494127.31</v>
      </c>
      <c r="CH18" s="78">
        <f t="shared" si="68"/>
        <v>482513.2</v>
      </c>
      <c r="CI18" s="78">
        <f t="shared" si="68"/>
        <v>0</v>
      </c>
      <c r="CJ18" s="78">
        <f t="shared" si="68"/>
        <v>482513.2</v>
      </c>
      <c r="CK18" s="78">
        <f t="shared" si="68"/>
        <v>506563</v>
      </c>
      <c r="CL18" s="160">
        <f t="shared" si="68"/>
        <v>0</v>
      </c>
      <c r="CM18" s="78">
        <f t="shared" si="8"/>
        <v>24049.799999999988</v>
      </c>
      <c r="CN18" s="78">
        <f>SUM(CN20:CN23)</f>
        <v>511370.3</v>
      </c>
      <c r="CO18" s="78">
        <f>SUM(CO20:CO23)</f>
        <v>517208.1</v>
      </c>
      <c r="CP18" s="78">
        <f t="shared" ref="CP18:CU18" si="69">SUM(CP20:CP23)</f>
        <v>402794.19999999995</v>
      </c>
      <c r="CQ18" s="78">
        <f t="shared" si="69"/>
        <v>411088</v>
      </c>
      <c r="CR18" s="78">
        <f t="shared" si="69"/>
        <v>0</v>
      </c>
      <c r="CS18" s="78">
        <f t="shared" si="69"/>
        <v>411088</v>
      </c>
      <c r="CT18" s="78">
        <f t="shared" si="69"/>
        <v>419092.29999999993</v>
      </c>
      <c r="CU18" s="160">
        <f t="shared" si="69"/>
        <v>0</v>
      </c>
      <c r="CV18" s="78">
        <f t="shared" si="9"/>
        <v>8004.2999999999302</v>
      </c>
      <c r="CW18" s="78">
        <f>SUM(CW20:CW23)</f>
        <v>422266.3</v>
      </c>
      <c r="CX18" s="78">
        <f>SUM(CX20:CX23)</f>
        <v>425641.79999999993</v>
      </c>
      <c r="CY18" s="78">
        <f t="shared" ref="CY18:DD18" si="70">SUM(CY20:CY23)</f>
        <v>413699.89999999997</v>
      </c>
      <c r="CZ18" s="78">
        <f t="shared" si="70"/>
        <v>378562.2</v>
      </c>
      <c r="DA18" s="78">
        <f t="shared" si="70"/>
        <v>0</v>
      </c>
      <c r="DB18" s="78">
        <f t="shared" si="70"/>
        <v>378562.2</v>
      </c>
      <c r="DC18" s="78">
        <f t="shared" si="70"/>
        <v>403700.8</v>
      </c>
      <c r="DD18" s="160">
        <f t="shared" si="70"/>
        <v>0</v>
      </c>
      <c r="DE18" s="78">
        <f t="shared" si="10"/>
        <v>25138.599999999977</v>
      </c>
      <c r="DF18" s="78">
        <f>SUM(DF20:DF23)</f>
        <v>407408.19999999995</v>
      </c>
      <c r="DG18" s="78">
        <f>SUM(DG20:DG23)</f>
        <v>410557.6</v>
      </c>
      <c r="DH18" s="78">
        <f t="shared" ref="DH18:DM18" si="71">SUM(DH20:DH23)</f>
        <v>512745.4</v>
      </c>
      <c r="DI18" s="78">
        <f t="shared" si="71"/>
        <v>515650.8</v>
      </c>
      <c r="DJ18" s="78">
        <f t="shared" si="71"/>
        <v>0</v>
      </c>
      <c r="DK18" s="78">
        <f t="shared" si="71"/>
        <v>515650.8</v>
      </c>
      <c r="DL18" s="78">
        <f t="shared" si="71"/>
        <v>560239</v>
      </c>
      <c r="DM18" s="160">
        <f t="shared" si="71"/>
        <v>0</v>
      </c>
      <c r="DN18" s="78">
        <f t="shared" si="11"/>
        <v>44588.200000000012</v>
      </c>
      <c r="DO18" s="78">
        <f>SUM(DO20:DO23)</f>
        <v>531009.4</v>
      </c>
      <c r="DP18" s="78">
        <f>SUM(DP20:DP23)</f>
        <v>535263.6</v>
      </c>
      <c r="DQ18" s="78">
        <f t="shared" ref="DQ18:DV18" si="72">SUM(DQ20:DQ23)</f>
        <v>476603.49999999994</v>
      </c>
      <c r="DR18" s="78">
        <f t="shared" si="72"/>
        <v>472537.9</v>
      </c>
      <c r="DS18" s="78">
        <f t="shared" si="72"/>
        <v>0</v>
      </c>
      <c r="DT18" s="78">
        <f t="shared" si="72"/>
        <v>472537.9</v>
      </c>
      <c r="DU18" s="78">
        <f t="shared" si="72"/>
        <v>477712.39999999997</v>
      </c>
      <c r="DV18" s="160">
        <f t="shared" si="72"/>
        <v>0</v>
      </c>
      <c r="DW18" s="78">
        <f t="shared" si="12"/>
        <v>5174.4999999999418</v>
      </c>
      <c r="DX18" s="78">
        <f>SUM(DX20:DX23)</f>
        <v>482368.30000000005</v>
      </c>
      <c r="DY18" s="78">
        <f>SUM(DY20:DY23)</f>
        <v>487419.7</v>
      </c>
      <c r="DZ18" s="78">
        <f t="shared" ref="DZ18:EE18" si="73">SUM(DZ20:DZ23)</f>
        <v>491348.04000000004</v>
      </c>
      <c r="EA18" s="78">
        <f t="shared" si="73"/>
        <v>488361.3</v>
      </c>
      <c r="EB18" s="78">
        <f t="shared" si="73"/>
        <v>0</v>
      </c>
      <c r="EC18" s="78">
        <f t="shared" si="73"/>
        <v>488361.3</v>
      </c>
      <c r="ED18" s="78">
        <f t="shared" si="73"/>
        <v>508899.7</v>
      </c>
      <c r="EE18" s="160">
        <f t="shared" si="73"/>
        <v>0</v>
      </c>
      <c r="EF18" s="78">
        <f t="shared" si="13"/>
        <v>20538.400000000023</v>
      </c>
      <c r="EG18" s="78">
        <f>SUM(EG20:EG23)</f>
        <v>512637.89999999997</v>
      </c>
      <c r="EH18" s="78">
        <f>SUM(EH20:EH23)</f>
        <v>517640.2</v>
      </c>
      <c r="EI18" s="78">
        <f t="shared" ref="EI18:EN18" si="74">SUM(EI20:EI23)</f>
        <v>387382.32</v>
      </c>
      <c r="EJ18" s="78">
        <f t="shared" si="74"/>
        <v>430236.8</v>
      </c>
      <c r="EK18" s="78">
        <f t="shared" si="74"/>
        <v>0</v>
      </c>
      <c r="EL18" s="78">
        <f t="shared" si="74"/>
        <v>430236.8</v>
      </c>
      <c r="EM18" s="78">
        <f t="shared" si="74"/>
        <v>406491</v>
      </c>
      <c r="EN18" s="160">
        <f t="shared" si="74"/>
        <v>0</v>
      </c>
      <c r="EO18" s="78">
        <f t="shared" si="14"/>
        <v>-23745.799999999988</v>
      </c>
      <c r="EP18" s="78">
        <f>SUM(EP20:EP23)</f>
        <v>409543.89999999997</v>
      </c>
      <c r="EQ18" s="78">
        <f>SUM(EQ20:EQ23)</f>
        <v>413071.8</v>
      </c>
      <c r="ER18" s="78">
        <f t="shared" ref="ER18:EW18" si="75">SUM(ER20:ER23)</f>
        <v>322581.07</v>
      </c>
      <c r="ES18" s="78">
        <f t="shared" si="75"/>
        <v>287204.5</v>
      </c>
      <c r="ET18" s="78">
        <f t="shared" si="75"/>
        <v>0</v>
      </c>
      <c r="EU18" s="78">
        <f t="shared" si="75"/>
        <v>287204.5</v>
      </c>
      <c r="EV18" s="78">
        <f t="shared" si="75"/>
        <v>333720.90000000002</v>
      </c>
      <c r="EW18" s="160">
        <f t="shared" si="75"/>
        <v>0</v>
      </c>
      <c r="EX18" s="78">
        <f t="shared" si="15"/>
        <v>46516.400000000023</v>
      </c>
      <c r="EY18" s="78">
        <f>SUM(EY20:EY23)</f>
        <v>312214.2</v>
      </c>
      <c r="EZ18" s="78">
        <f>SUM(EZ20:EZ23)</f>
        <v>314986.3</v>
      </c>
      <c r="FA18" s="78">
        <f t="shared" ref="FA18:FF18" si="76">SUM(FA20:FA23)</f>
        <v>502119.8</v>
      </c>
      <c r="FB18" s="78">
        <f t="shared" si="76"/>
        <v>497358.1</v>
      </c>
      <c r="FC18" s="78">
        <f t="shared" si="76"/>
        <v>0</v>
      </c>
      <c r="FD18" s="78">
        <f t="shared" si="76"/>
        <v>497358.1</v>
      </c>
      <c r="FE18" s="78">
        <f t="shared" si="76"/>
        <v>522749.30000000005</v>
      </c>
      <c r="FF18" s="160">
        <f t="shared" si="76"/>
        <v>0</v>
      </c>
      <c r="FG18" s="78">
        <f t="shared" si="16"/>
        <v>25391.20000000007</v>
      </c>
      <c r="FH18" s="78">
        <f>SUM(FH20:FH23)</f>
        <v>525692</v>
      </c>
      <c r="FI18" s="78">
        <f>SUM(FI20:FI23)</f>
        <v>528123.19999999995</v>
      </c>
      <c r="FJ18" s="78">
        <f t="shared" ref="FJ18:FN18" si="77">SUM(FJ20:FJ23)</f>
        <v>7125</v>
      </c>
      <c r="FK18" s="78">
        <f t="shared" si="77"/>
        <v>0</v>
      </c>
      <c r="FL18" s="78">
        <f t="shared" si="77"/>
        <v>0</v>
      </c>
      <c r="FM18" s="78">
        <f t="shared" si="77"/>
        <v>0</v>
      </c>
      <c r="FN18" s="78">
        <f t="shared" si="77"/>
        <v>0</v>
      </c>
      <c r="FO18" s="78">
        <f t="shared" si="17"/>
        <v>0</v>
      </c>
      <c r="FP18" s="78">
        <f>SUM(FP20:FP23)</f>
        <v>0</v>
      </c>
      <c r="FQ18" s="78">
        <f>SUM(FQ20:FQ23)</f>
        <v>0</v>
      </c>
      <c r="FR18" s="78">
        <f t="shared" ref="FR18:FW18" si="78">SUM(FR20:FR23)</f>
        <v>542287.77999999991</v>
      </c>
      <c r="FS18" s="78">
        <f t="shared" si="78"/>
        <v>520986.7</v>
      </c>
      <c r="FT18" s="78">
        <f t="shared" si="78"/>
        <v>0</v>
      </c>
      <c r="FU18" s="78">
        <f t="shared" si="78"/>
        <v>520986.7</v>
      </c>
      <c r="FV18" s="78">
        <f t="shared" si="78"/>
        <v>578918.19999999995</v>
      </c>
      <c r="FW18" s="160">
        <f t="shared" si="78"/>
        <v>0</v>
      </c>
      <c r="FX18" s="78">
        <f t="shared" si="18"/>
        <v>57931.499999999942</v>
      </c>
      <c r="FY18" s="78">
        <f>SUM(FY20:FY23)</f>
        <v>585197.39999999991</v>
      </c>
      <c r="FZ18" s="78">
        <f>SUM(FZ20:FZ23)</f>
        <v>592528</v>
      </c>
      <c r="GA18" s="78">
        <f t="shared" ref="GA18:GF18" si="79">SUM(GA20:GA23)</f>
        <v>382550.391</v>
      </c>
      <c r="GB18" s="78">
        <f t="shared" si="79"/>
        <v>390198.8</v>
      </c>
      <c r="GC18" s="78">
        <f t="shared" si="79"/>
        <v>0</v>
      </c>
      <c r="GD18" s="78">
        <f t="shared" si="79"/>
        <v>390198.8</v>
      </c>
      <c r="GE18" s="78">
        <f t="shared" si="79"/>
        <v>412148</v>
      </c>
      <c r="GF18" s="160">
        <f t="shared" si="79"/>
        <v>0</v>
      </c>
      <c r="GG18" s="78">
        <f t="shared" si="19"/>
        <v>21949.200000000012</v>
      </c>
      <c r="GH18" s="78">
        <f>SUM(GH20:GH23)</f>
        <v>417356.2</v>
      </c>
      <c r="GI18" s="78">
        <f>SUM(GI20:GI23)</f>
        <v>421948.2</v>
      </c>
      <c r="GJ18" s="78">
        <f t="shared" ref="GJ18:GO18" si="80">SUM(GJ20:GJ23)</f>
        <v>0</v>
      </c>
      <c r="GK18" s="78">
        <f t="shared" si="80"/>
        <v>0</v>
      </c>
      <c r="GL18" s="78">
        <f t="shared" si="80"/>
        <v>0</v>
      </c>
      <c r="GM18" s="78">
        <f t="shared" si="80"/>
        <v>0</v>
      </c>
      <c r="GN18" s="78">
        <f t="shared" si="80"/>
        <v>0</v>
      </c>
      <c r="GO18" s="160">
        <f t="shared" si="80"/>
        <v>0</v>
      </c>
      <c r="GP18" s="78">
        <f t="shared" si="20"/>
        <v>0</v>
      </c>
      <c r="GQ18" s="78">
        <f>SUM(GQ20:GQ23)</f>
        <v>0</v>
      </c>
      <c r="GR18" s="78">
        <f>SUM(GR20:GR23)</f>
        <v>0</v>
      </c>
      <c r="GS18" s="78">
        <f t="shared" ref="GS18:GX18" si="81">SUM(GS20:GS23)</f>
        <v>1437247.03</v>
      </c>
      <c r="GT18" s="78">
        <f t="shared" si="81"/>
        <v>1329527.2000000002</v>
      </c>
      <c r="GU18" s="78">
        <f t="shared" si="81"/>
        <v>0</v>
      </c>
      <c r="GV18" s="78">
        <f t="shared" si="81"/>
        <v>1329527.2000000002</v>
      </c>
      <c r="GW18" s="78">
        <f t="shared" si="81"/>
        <v>1395395.0999999999</v>
      </c>
      <c r="GX18" s="160">
        <f t="shared" si="81"/>
        <v>0</v>
      </c>
      <c r="GY18" s="78">
        <f t="shared" si="21"/>
        <v>65867.899999999674</v>
      </c>
      <c r="GZ18" s="78">
        <f>SUM(GZ20:GZ23)</f>
        <v>1409436.7000000002</v>
      </c>
      <c r="HA18" s="78">
        <f>SUM(HA20:HA23)</f>
        <v>1422023.1</v>
      </c>
      <c r="HB18" s="78">
        <f t="shared" ref="HB18:HG18" si="82">SUM(HB20:HB23)</f>
        <v>1436195.7000000002</v>
      </c>
      <c r="HC18" s="78">
        <f t="shared" si="82"/>
        <v>1365753.7</v>
      </c>
      <c r="HD18" s="78">
        <f t="shared" si="82"/>
        <v>0</v>
      </c>
      <c r="HE18" s="78">
        <f t="shared" si="82"/>
        <v>1365753.7</v>
      </c>
      <c r="HF18" s="78">
        <f t="shared" si="82"/>
        <v>1404113.5</v>
      </c>
      <c r="HG18" s="160">
        <f t="shared" si="82"/>
        <v>0</v>
      </c>
      <c r="HH18" s="78">
        <f t="shared" si="22"/>
        <v>38359.800000000047</v>
      </c>
      <c r="HI18" s="78">
        <f>SUM(HI20:HI23)</f>
        <v>1415548.8</v>
      </c>
      <c r="HJ18" s="78">
        <f>SUM(HJ20:HJ23)</f>
        <v>1429567</v>
      </c>
      <c r="HK18" s="78">
        <f t="shared" ref="HK18:HP18" si="83">SUM(HK20:HK23)</f>
        <v>0</v>
      </c>
      <c r="HL18" s="78">
        <f t="shared" si="83"/>
        <v>0</v>
      </c>
      <c r="HM18" s="78">
        <f t="shared" si="83"/>
        <v>0</v>
      </c>
      <c r="HN18" s="78">
        <f t="shared" si="83"/>
        <v>0</v>
      </c>
      <c r="HO18" s="78">
        <f t="shared" si="83"/>
        <v>0</v>
      </c>
      <c r="HP18" s="160">
        <f t="shared" si="83"/>
        <v>0</v>
      </c>
      <c r="HQ18" s="78">
        <f t="shared" si="23"/>
        <v>0</v>
      </c>
      <c r="HR18" s="78">
        <f>SUM(HR20:HR23)</f>
        <v>0</v>
      </c>
      <c r="HS18" s="78">
        <f>SUM(HS20:HS23)</f>
        <v>0</v>
      </c>
      <c r="HT18" s="78">
        <f t="shared" ref="HT18:HY18" si="84">SUM(HT20:HT23)</f>
        <v>0</v>
      </c>
      <c r="HU18" s="78">
        <f t="shared" si="84"/>
        <v>0</v>
      </c>
      <c r="HV18" s="78">
        <f t="shared" si="84"/>
        <v>0</v>
      </c>
      <c r="HW18" s="78">
        <f t="shared" si="84"/>
        <v>0</v>
      </c>
      <c r="HX18" s="78">
        <f t="shared" si="84"/>
        <v>0</v>
      </c>
      <c r="HY18" s="160">
        <f t="shared" si="84"/>
        <v>0</v>
      </c>
      <c r="HZ18" s="78">
        <f t="shared" si="24"/>
        <v>0</v>
      </c>
      <c r="IA18" s="78">
        <f>SUM(IA20:IA23)</f>
        <v>0</v>
      </c>
      <c r="IB18" s="78">
        <f>SUM(IB20:IB23)</f>
        <v>0</v>
      </c>
      <c r="IC18" s="78">
        <f t="shared" ref="IC18:IG18" si="85">SUM(IC20:IC23)</f>
        <v>0</v>
      </c>
      <c r="ID18" s="78">
        <f t="shared" si="85"/>
        <v>0</v>
      </c>
      <c r="IE18" s="78">
        <f t="shared" si="85"/>
        <v>0</v>
      </c>
      <c r="IF18" s="78">
        <f t="shared" si="85"/>
        <v>0</v>
      </c>
      <c r="IG18" s="78">
        <f t="shared" si="85"/>
        <v>0</v>
      </c>
      <c r="IH18" s="78">
        <f t="shared" si="25"/>
        <v>0</v>
      </c>
      <c r="II18" s="160">
        <v>0</v>
      </c>
      <c r="IJ18" s="78">
        <f>SUM(IJ20:IJ23)</f>
        <v>0</v>
      </c>
      <c r="IK18" s="78">
        <f>SUM(IK20:IK23)</f>
        <v>0</v>
      </c>
      <c r="IL18" s="78">
        <f>SUM(IL20:IL23)</f>
        <v>15321430.075999998</v>
      </c>
      <c r="IM18" s="78">
        <f t="shared" ref="IM18:IT18" si="86">SUM(IM20:IM23)</f>
        <v>14408740.1</v>
      </c>
      <c r="IN18" s="78">
        <f t="shared" si="86"/>
        <v>0</v>
      </c>
      <c r="IO18" s="78">
        <f t="shared" si="86"/>
        <v>14408740.1</v>
      </c>
      <c r="IP18" s="78">
        <f t="shared" si="86"/>
        <v>15358387.700000001</v>
      </c>
      <c r="IQ18" s="160">
        <f>SUM(IQ20:IQ23)</f>
        <v>0</v>
      </c>
      <c r="IR18" s="78">
        <f t="shared" si="86"/>
        <v>949647.60000000184</v>
      </c>
      <c r="IS18" s="78">
        <f t="shared" si="86"/>
        <v>15448097.499999998</v>
      </c>
      <c r="IT18" s="78">
        <f t="shared" si="86"/>
        <v>15586526.499999998</v>
      </c>
      <c r="IU18" s="112"/>
      <c r="IV18" s="112"/>
      <c r="IW18" s="111"/>
      <c r="IX18" s="102"/>
      <c r="IY18" s="103"/>
      <c r="IZ18" s="103"/>
      <c r="JA18" s="103"/>
      <c r="JB18" s="103"/>
      <c r="JC18" s="103"/>
      <c r="JD18" s="103"/>
      <c r="JE18" s="103"/>
      <c r="JF18" s="103"/>
      <c r="JG18" s="105"/>
    </row>
    <row r="19" spans="1:267" s="86" customFormat="1" ht="14.25">
      <c r="A19" s="134"/>
      <c r="B19" s="6" t="s">
        <v>53</v>
      </c>
      <c r="C19" s="118"/>
      <c r="D19" s="118"/>
      <c r="E19" s="118"/>
      <c r="F19" s="118"/>
      <c r="G19" s="118"/>
      <c r="H19" s="118"/>
      <c r="I19" s="159"/>
      <c r="J19" s="118"/>
      <c r="K19" s="118"/>
      <c r="L19" s="118"/>
      <c r="M19" s="118"/>
      <c r="N19" s="118"/>
      <c r="O19" s="118"/>
      <c r="P19" s="78">
        <f>N19+O19</f>
        <v>0</v>
      </c>
      <c r="Q19" s="118"/>
      <c r="R19" s="159"/>
      <c r="S19" s="118">
        <f t="shared" si="0"/>
        <v>0</v>
      </c>
      <c r="T19" s="118"/>
      <c r="U19" s="118"/>
      <c r="V19" s="118"/>
      <c r="W19" s="118"/>
      <c r="X19" s="118"/>
      <c r="Y19" s="118"/>
      <c r="Z19" s="118"/>
      <c r="AA19" s="159"/>
      <c r="AB19" s="118">
        <f t="shared" si="1"/>
        <v>0</v>
      </c>
      <c r="AC19" s="118"/>
      <c r="AD19" s="118"/>
      <c r="AE19" s="118"/>
      <c r="AF19" s="118"/>
      <c r="AG19" s="118"/>
      <c r="AH19" s="118"/>
      <c r="AI19" s="118"/>
      <c r="AJ19" s="159"/>
      <c r="AK19" s="118">
        <f t="shared" si="2"/>
        <v>0</v>
      </c>
      <c r="AL19" s="118"/>
      <c r="AM19" s="118"/>
      <c r="AN19" s="118"/>
      <c r="AO19" s="118"/>
      <c r="AP19" s="118"/>
      <c r="AQ19" s="118"/>
      <c r="AR19" s="118"/>
      <c r="AS19" s="159"/>
      <c r="AT19" s="118">
        <f t="shared" si="3"/>
        <v>0</v>
      </c>
      <c r="AU19" s="118"/>
      <c r="AV19" s="118"/>
      <c r="AW19" s="118"/>
      <c r="AX19" s="118"/>
      <c r="AY19" s="118"/>
      <c r="AZ19" s="118"/>
      <c r="BA19" s="118"/>
      <c r="BB19" s="159"/>
      <c r="BC19" s="118">
        <f t="shared" si="4"/>
        <v>0</v>
      </c>
      <c r="BD19" s="118"/>
      <c r="BE19" s="118"/>
      <c r="BF19" s="118"/>
      <c r="BG19" s="118"/>
      <c r="BH19" s="118"/>
      <c r="BI19" s="118"/>
      <c r="BJ19" s="118"/>
      <c r="BK19" s="159"/>
      <c r="BL19" s="118">
        <f t="shared" si="5"/>
        <v>0</v>
      </c>
      <c r="BM19" s="118"/>
      <c r="BN19" s="118"/>
      <c r="BO19" s="118"/>
      <c r="BP19" s="118"/>
      <c r="BQ19" s="118"/>
      <c r="BR19" s="118"/>
      <c r="BS19" s="118"/>
      <c r="BT19" s="159"/>
      <c r="BU19" s="118">
        <f t="shared" si="6"/>
        <v>0</v>
      </c>
      <c r="BV19" s="118"/>
      <c r="BW19" s="118"/>
      <c r="BX19" s="118"/>
      <c r="BY19" s="118"/>
      <c r="BZ19" s="118"/>
      <c r="CA19" s="118"/>
      <c r="CB19" s="118"/>
      <c r="CC19" s="159"/>
      <c r="CD19" s="118">
        <f t="shared" si="7"/>
        <v>0</v>
      </c>
      <c r="CE19" s="118"/>
      <c r="CF19" s="118"/>
      <c r="CG19" s="118"/>
      <c r="CH19" s="118"/>
      <c r="CI19" s="118"/>
      <c r="CJ19" s="118"/>
      <c r="CK19" s="118"/>
      <c r="CL19" s="159"/>
      <c r="CM19" s="118">
        <f t="shared" si="8"/>
        <v>0</v>
      </c>
      <c r="CN19" s="118"/>
      <c r="CO19" s="118"/>
      <c r="CP19" s="118"/>
      <c r="CQ19" s="118"/>
      <c r="CR19" s="118"/>
      <c r="CS19" s="118"/>
      <c r="CT19" s="118"/>
      <c r="CU19" s="159"/>
      <c r="CV19" s="118">
        <f t="shared" si="9"/>
        <v>0</v>
      </c>
      <c r="CW19" s="118"/>
      <c r="CX19" s="118"/>
      <c r="CY19" s="118"/>
      <c r="CZ19" s="118"/>
      <c r="DA19" s="118"/>
      <c r="DB19" s="118"/>
      <c r="DC19" s="118"/>
      <c r="DD19" s="159"/>
      <c r="DE19" s="118">
        <f t="shared" si="10"/>
        <v>0</v>
      </c>
      <c r="DF19" s="118"/>
      <c r="DG19" s="118"/>
      <c r="DH19" s="118"/>
      <c r="DI19" s="118"/>
      <c r="DJ19" s="118"/>
      <c r="DK19" s="118"/>
      <c r="DL19" s="118"/>
      <c r="DM19" s="159"/>
      <c r="DN19" s="118">
        <f t="shared" si="11"/>
        <v>0</v>
      </c>
      <c r="DO19" s="118"/>
      <c r="DP19" s="118"/>
      <c r="DQ19" s="118"/>
      <c r="DR19" s="118"/>
      <c r="DS19" s="118"/>
      <c r="DT19" s="118"/>
      <c r="DU19" s="118"/>
      <c r="DV19" s="159"/>
      <c r="DW19" s="118">
        <f t="shared" si="12"/>
        <v>0</v>
      </c>
      <c r="DX19" s="118"/>
      <c r="DY19" s="118"/>
      <c r="DZ19" s="118"/>
      <c r="EA19" s="118"/>
      <c r="EB19" s="118"/>
      <c r="EC19" s="118"/>
      <c r="ED19" s="118"/>
      <c r="EE19" s="159"/>
      <c r="EF19" s="118">
        <f t="shared" si="13"/>
        <v>0</v>
      </c>
      <c r="EG19" s="118"/>
      <c r="EH19" s="118"/>
      <c r="EI19" s="118"/>
      <c r="EJ19" s="118"/>
      <c r="EK19" s="118"/>
      <c r="EL19" s="118"/>
      <c r="EM19" s="118"/>
      <c r="EN19" s="159"/>
      <c r="EO19" s="118">
        <f t="shared" si="14"/>
        <v>0</v>
      </c>
      <c r="EP19" s="118"/>
      <c r="EQ19" s="118"/>
      <c r="ER19" s="118"/>
      <c r="ES19" s="118"/>
      <c r="ET19" s="118"/>
      <c r="EU19" s="118"/>
      <c r="EV19" s="118"/>
      <c r="EW19" s="159"/>
      <c r="EX19" s="118">
        <f t="shared" si="15"/>
        <v>0</v>
      </c>
      <c r="EY19" s="118"/>
      <c r="EZ19" s="118"/>
      <c r="FA19" s="118"/>
      <c r="FB19" s="118"/>
      <c r="FC19" s="118"/>
      <c r="FD19" s="118"/>
      <c r="FE19" s="118"/>
      <c r="FF19" s="159"/>
      <c r="FG19" s="118">
        <f t="shared" si="16"/>
        <v>0</v>
      </c>
      <c r="FH19" s="118"/>
      <c r="FI19" s="118"/>
      <c r="FJ19" s="118"/>
      <c r="FK19" s="118"/>
      <c r="FL19" s="118"/>
      <c r="FM19" s="118"/>
      <c r="FN19" s="118"/>
      <c r="FO19" s="118">
        <f t="shared" si="17"/>
        <v>0</v>
      </c>
      <c r="FP19" s="118"/>
      <c r="FQ19" s="118"/>
      <c r="FR19" s="118"/>
      <c r="FS19" s="118"/>
      <c r="FT19" s="118"/>
      <c r="FU19" s="118"/>
      <c r="FV19" s="118"/>
      <c r="FW19" s="159"/>
      <c r="FX19" s="118">
        <f t="shared" si="18"/>
        <v>0</v>
      </c>
      <c r="FY19" s="118"/>
      <c r="FZ19" s="118"/>
      <c r="GA19" s="118"/>
      <c r="GB19" s="118"/>
      <c r="GC19" s="118"/>
      <c r="GD19" s="118"/>
      <c r="GE19" s="118"/>
      <c r="GF19" s="159"/>
      <c r="GG19" s="118">
        <f t="shared" si="19"/>
        <v>0</v>
      </c>
      <c r="GH19" s="118"/>
      <c r="GI19" s="118"/>
      <c r="GJ19" s="118"/>
      <c r="GK19" s="118"/>
      <c r="GL19" s="118"/>
      <c r="GM19" s="118"/>
      <c r="GN19" s="118"/>
      <c r="GO19" s="159"/>
      <c r="GP19" s="118">
        <f t="shared" si="20"/>
        <v>0</v>
      </c>
      <c r="GQ19" s="118"/>
      <c r="GR19" s="118"/>
      <c r="GS19" s="118"/>
      <c r="GT19" s="118"/>
      <c r="GU19" s="118"/>
      <c r="GV19" s="118"/>
      <c r="GW19" s="118"/>
      <c r="GX19" s="159"/>
      <c r="GY19" s="118">
        <f t="shared" si="21"/>
        <v>0</v>
      </c>
      <c r="GZ19" s="118"/>
      <c r="HA19" s="118"/>
      <c r="HB19" s="118"/>
      <c r="HC19" s="118"/>
      <c r="HD19" s="118"/>
      <c r="HE19" s="118"/>
      <c r="HF19" s="118"/>
      <c r="HG19" s="159"/>
      <c r="HH19" s="118">
        <f t="shared" si="22"/>
        <v>0</v>
      </c>
      <c r="HI19" s="118"/>
      <c r="HJ19" s="118"/>
      <c r="HK19" s="118"/>
      <c r="HL19" s="118"/>
      <c r="HM19" s="118"/>
      <c r="HN19" s="118"/>
      <c r="HO19" s="118"/>
      <c r="HP19" s="159"/>
      <c r="HQ19" s="118">
        <f t="shared" si="23"/>
        <v>0</v>
      </c>
      <c r="HR19" s="118"/>
      <c r="HS19" s="118"/>
      <c r="HT19" s="118"/>
      <c r="HU19" s="118"/>
      <c r="HV19" s="118"/>
      <c r="HW19" s="118"/>
      <c r="HX19" s="118"/>
      <c r="HY19" s="159"/>
      <c r="HZ19" s="118">
        <f t="shared" si="24"/>
        <v>0</v>
      </c>
      <c r="IA19" s="118"/>
      <c r="IB19" s="118"/>
      <c r="IC19" s="118"/>
      <c r="ID19" s="118"/>
      <c r="IE19" s="118"/>
      <c r="IF19" s="118"/>
      <c r="IG19" s="118"/>
      <c r="IH19" s="118">
        <f t="shared" si="25"/>
        <v>0</v>
      </c>
      <c r="II19" s="159"/>
      <c r="IJ19" s="118"/>
      <c r="IK19" s="118"/>
      <c r="IL19" s="118"/>
      <c r="IM19" s="118"/>
      <c r="IN19" s="118"/>
      <c r="IO19" s="118"/>
      <c r="IP19" s="118"/>
      <c r="IQ19" s="159"/>
      <c r="IR19" s="118"/>
      <c r="IS19" s="118"/>
      <c r="IT19" s="118"/>
      <c r="IU19" s="110"/>
      <c r="IV19" s="110"/>
      <c r="IW19" s="146"/>
      <c r="IX19" s="100"/>
      <c r="IY19" s="101"/>
      <c r="IZ19" s="101"/>
      <c r="JA19" s="98"/>
      <c r="JB19" s="98"/>
      <c r="JC19" s="98"/>
      <c r="JD19" s="98"/>
      <c r="JE19" s="101"/>
      <c r="JF19" s="101"/>
      <c r="JG19" s="99"/>
    </row>
    <row r="20" spans="1:267" s="38" customFormat="1" ht="28.5">
      <c r="A20" s="135" t="s">
        <v>60</v>
      </c>
      <c r="B20" s="147" t="s">
        <v>11</v>
      </c>
      <c r="C20" s="78">
        <f t="shared" ref="C20:C51" si="87">+M20+V20</f>
        <v>2818942.3</v>
      </c>
      <c r="D20" s="78">
        <f t="shared" ref="D20:D51" si="88">+N20+W20</f>
        <v>2467425.9</v>
      </c>
      <c r="E20" s="78">
        <f t="shared" ref="E20:E51" si="89">+O20+X20</f>
        <v>0</v>
      </c>
      <c r="F20" s="78">
        <f t="shared" ref="F20:F51" si="90">+P20+Y20</f>
        <v>2467425.9</v>
      </c>
      <c r="G20" s="78">
        <f t="shared" ref="G20:G51" si="91">+Q20+Z20</f>
        <v>2840340.7</v>
      </c>
      <c r="H20" s="78">
        <f t="shared" ref="H20:H51" si="92">+S20+AB20</f>
        <v>372914.80000000005</v>
      </c>
      <c r="I20" s="160">
        <f t="shared" ref="I20:I25" si="93">+R20+AA20</f>
        <v>0</v>
      </c>
      <c r="J20" s="78">
        <f>+S20+Z20</f>
        <v>2067540.7</v>
      </c>
      <c r="K20" s="78">
        <f t="shared" ref="K20:K51" si="94">+T20+AC20</f>
        <v>2894420.4</v>
      </c>
      <c r="L20" s="78">
        <f t="shared" ref="L20:L51" si="95">+U20+AD20</f>
        <v>2925652.3</v>
      </c>
      <c r="M20" s="78">
        <v>832192.7</v>
      </c>
      <c r="N20" s="112">
        <v>772800</v>
      </c>
      <c r="O20" s="78"/>
      <c r="P20" s="78">
        <f>N20+O20</f>
        <v>772800</v>
      </c>
      <c r="Q20" s="78">
        <v>815225.5</v>
      </c>
      <c r="R20" s="160"/>
      <c r="S20" s="78">
        <f t="shared" si="0"/>
        <v>42425.5</v>
      </c>
      <c r="T20" s="78">
        <v>829114.4</v>
      </c>
      <c r="U20" s="78">
        <v>839423.6</v>
      </c>
      <c r="V20" s="78">
        <v>1986749.6</v>
      </c>
      <c r="W20" s="78">
        <v>1694625.9</v>
      </c>
      <c r="X20" s="78"/>
      <c r="Y20" s="78">
        <f>W20+X20</f>
        <v>1694625.9</v>
      </c>
      <c r="Z20" s="78">
        <v>2025115.2</v>
      </c>
      <c r="AA20" s="160"/>
      <c r="AB20" s="78">
        <f t="shared" si="1"/>
        <v>330489.30000000005</v>
      </c>
      <c r="AC20" s="78">
        <v>2065306</v>
      </c>
      <c r="AD20" s="78">
        <v>2086228.7</v>
      </c>
      <c r="AE20" s="78">
        <v>1099875.03</v>
      </c>
      <c r="AF20" s="78">
        <v>1053976.1000000001</v>
      </c>
      <c r="AG20" s="78"/>
      <c r="AH20" s="78">
        <f>AF20+AG20</f>
        <v>1053976.1000000001</v>
      </c>
      <c r="AI20" s="78">
        <v>1095988.1000000001</v>
      </c>
      <c r="AJ20" s="160"/>
      <c r="AK20" s="78">
        <f t="shared" si="2"/>
        <v>42012</v>
      </c>
      <c r="AL20" s="78">
        <v>1103455.1000000001</v>
      </c>
      <c r="AM20" s="78">
        <v>1109005.1000000001</v>
      </c>
      <c r="AN20" s="78">
        <v>649980.54500000004</v>
      </c>
      <c r="AO20" s="78">
        <v>593974.80000000005</v>
      </c>
      <c r="AP20" s="78"/>
      <c r="AQ20" s="78">
        <f>AO20+AP20</f>
        <v>593974.80000000005</v>
      </c>
      <c r="AR20" s="78">
        <v>622757.9</v>
      </c>
      <c r="AS20" s="160"/>
      <c r="AT20" s="78">
        <f t="shared" si="3"/>
        <v>28783.099999999977</v>
      </c>
      <c r="AU20" s="78">
        <v>626769.80000000005</v>
      </c>
      <c r="AV20" s="78">
        <v>630399.30000000005</v>
      </c>
      <c r="AW20" s="78">
        <v>702346.99</v>
      </c>
      <c r="AX20" s="78">
        <v>655238</v>
      </c>
      <c r="AY20" s="78"/>
      <c r="AZ20" s="78">
        <f>AX20+AY20</f>
        <v>655238</v>
      </c>
      <c r="BA20" s="78">
        <v>684623.8</v>
      </c>
      <c r="BB20" s="160"/>
      <c r="BC20" s="78">
        <f t="shared" si="4"/>
        <v>29385.800000000047</v>
      </c>
      <c r="BD20" s="78">
        <v>689827</v>
      </c>
      <c r="BE20" s="78">
        <v>694519.4</v>
      </c>
      <c r="BF20" s="78">
        <v>459714.88</v>
      </c>
      <c r="BG20" s="78">
        <v>419761.4</v>
      </c>
      <c r="BH20" s="78"/>
      <c r="BI20" s="78">
        <f>BG20+BH20</f>
        <v>419761.4</v>
      </c>
      <c r="BJ20" s="78">
        <v>453207.6</v>
      </c>
      <c r="BK20" s="160"/>
      <c r="BL20" s="78">
        <f t="shared" si="5"/>
        <v>33446.199999999953</v>
      </c>
      <c r="BM20" s="78">
        <v>442976</v>
      </c>
      <c r="BN20" s="78">
        <v>446445.4</v>
      </c>
      <c r="BO20" s="78">
        <v>784232.01</v>
      </c>
      <c r="BP20" s="78">
        <v>729688.6</v>
      </c>
      <c r="BQ20" s="78"/>
      <c r="BR20" s="78">
        <f>BP20+BQ20</f>
        <v>729688.6</v>
      </c>
      <c r="BS20" s="78">
        <v>770674.8</v>
      </c>
      <c r="BT20" s="160"/>
      <c r="BU20" s="78">
        <f t="shared" si="6"/>
        <v>40986.20000000007</v>
      </c>
      <c r="BV20" s="78">
        <v>778560</v>
      </c>
      <c r="BW20" s="78">
        <v>786189.7</v>
      </c>
      <c r="BX20" s="78">
        <v>294470.28000000003</v>
      </c>
      <c r="BY20" s="78">
        <v>303413.8</v>
      </c>
      <c r="BZ20" s="78"/>
      <c r="CA20" s="78">
        <f>BY20+BZ20</f>
        <v>303413.8</v>
      </c>
      <c r="CB20" s="78">
        <v>313932.90000000002</v>
      </c>
      <c r="CC20" s="160"/>
      <c r="CD20" s="78">
        <f t="shared" si="7"/>
        <v>10519.100000000035</v>
      </c>
      <c r="CE20" s="78">
        <v>313039.59999999998</v>
      </c>
      <c r="CF20" s="78">
        <v>315508.09999999998</v>
      </c>
      <c r="CG20" s="78">
        <v>465628.81</v>
      </c>
      <c r="CH20" s="78">
        <v>451811.7</v>
      </c>
      <c r="CI20" s="78"/>
      <c r="CJ20" s="78">
        <f>CH20+CI20</f>
        <v>451811.7</v>
      </c>
      <c r="CK20" s="78">
        <v>476147.7</v>
      </c>
      <c r="CL20" s="160"/>
      <c r="CM20" s="78">
        <f t="shared" si="8"/>
        <v>24336</v>
      </c>
      <c r="CN20" s="78">
        <v>480707.5</v>
      </c>
      <c r="CO20" s="78">
        <v>486256.3</v>
      </c>
      <c r="CP20" s="78">
        <v>378581.6</v>
      </c>
      <c r="CQ20" s="78">
        <v>386000.9</v>
      </c>
      <c r="CR20" s="78"/>
      <c r="CS20" s="78">
        <f>CQ20+CR20</f>
        <v>386000.9</v>
      </c>
      <c r="CT20" s="78">
        <v>395054.1</v>
      </c>
      <c r="CU20" s="160"/>
      <c r="CV20" s="78">
        <f t="shared" si="9"/>
        <v>9053.1999999999534</v>
      </c>
      <c r="CW20" s="78">
        <v>398003.1</v>
      </c>
      <c r="CX20" s="78">
        <v>401183.1</v>
      </c>
      <c r="CY20" s="78">
        <v>388645.7</v>
      </c>
      <c r="CZ20" s="78">
        <v>353731.8</v>
      </c>
      <c r="DA20" s="78"/>
      <c r="DB20" s="78">
        <f>CZ20+DA20</f>
        <v>353731.8</v>
      </c>
      <c r="DC20" s="78">
        <v>379015.5</v>
      </c>
      <c r="DD20" s="160"/>
      <c r="DE20" s="78">
        <f t="shared" si="10"/>
        <v>25283.700000000012</v>
      </c>
      <c r="DF20" s="78">
        <v>382480.6</v>
      </c>
      <c r="DG20" s="78">
        <v>385514.1</v>
      </c>
      <c r="DH20" s="78">
        <v>481546.6</v>
      </c>
      <c r="DI20" s="78">
        <v>483118.2</v>
      </c>
      <c r="DJ20" s="78"/>
      <c r="DK20" s="78">
        <f>DI20+DJ20</f>
        <v>483118.2</v>
      </c>
      <c r="DL20" s="78">
        <v>528789</v>
      </c>
      <c r="DM20" s="160"/>
      <c r="DN20" s="78">
        <f t="shared" si="11"/>
        <v>45670.799999999988</v>
      </c>
      <c r="DO20" s="78">
        <v>499313.7</v>
      </c>
      <c r="DP20" s="78">
        <v>503365.4</v>
      </c>
      <c r="DQ20" s="78">
        <v>447822.1</v>
      </c>
      <c r="DR20" s="78">
        <v>442219.3</v>
      </c>
      <c r="DS20" s="78"/>
      <c r="DT20" s="78">
        <f>DR20+DS20</f>
        <v>442219.3</v>
      </c>
      <c r="DU20" s="78">
        <v>449610.8</v>
      </c>
      <c r="DV20" s="160"/>
      <c r="DW20" s="78">
        <f t="shared" si="12"/>
        <v>7391.5</v>
      </c>
      <c r="DX20" s="78">
        <v>453986.4</v>
      </c>
      <c r="DY20" s="78">
        <v>458766.1</v>
      </c>
      <c r="DZ20" s="78">
        <v>461782.44</v>
      </c>
      <c r="EA20" s="78">
        <v>457660.2</v>
      </c>
      <c r="EB20" s="78"/>
      <c r="EC20" s="78">
        <f>EA20+EB20</f>
        <v>457660.2</v>
      </c>
      <c r="ED20" s="78">
        <v>478222</v>
      </c>
      <c r="EE20" s="160"/>
      <c r="EF20" s="78">
        <f t="shared" si="13"/>
        <v>20561.799999999988</v>
      </c>
      <c r="EG20" s="78">
        <v>481820</v>
      </c>
      <c r="EH20" s="78">
        <v>486613</v>
      </c>
      <c r="EI20" s="78">
        <v>362157.02</v>
      </c>
      <c r="EJ20" s="78">
        <v>403082.7</v>
      </c>
      <c r="EK20" s="78"/>
      <c r="EL20" s="78">
        <f>EJ20+EK20</f>
        <v>403082.7</v>
      </c>
      <c r="EM20" s="78">
        <v>382947.3</v>
      </c>
      <c r="EN20" s="160"/>
      <c r="EO20" s="78">
        <f t="shared" si="14"/>
        <v>-20135.400000000023</v>
      </c>
      <c r="EP20" s="78">
        <v>385811.6</v>
      </c>
      <c r="EQ20" s="78">
        <v>389178.5</v>
      </c>
      <c r="ER20" s="78">
        <v>301513.07</v>
      </c>
      <c r="ES20" s="78">
        <v>266786</v>
      </c>
      <c r="ET20" s="78"/>
      <c r="EU20" s="78">
        <f>ES20+ET20</f>
        <v>266786</v>
      </c>
      <c r="EV20" s="78">
        <v>313091.7</v>
      </c>
      <c r="EW20" s="160"/>
      <c r="EX20" s="78">
        <f t="shared" si="15"/>
        <v>46305.700000000012</v>
      </c>
      <c r="EY20" s="78">
        <v>291427.5</v>
      </c>
      <c r="EZ20" s="78">
        <v>294083.59999999998</v>
      </c>
      <c r="FA20" s="78">
        <v>469285.3</v>
      </c>
      <c r="FB20" s="78">
        <v>467968.7</v>
      </c>
      <c r="FC20" s="78"/>
      <c r="FD20" s="78">
        <f>FB20+FC20</f>
        <v>467968.7</v>
      </c>
      <c r="FE20" s="78">
        <v>492918.4</v>
      </c>
      <c r="FF20" s="160"/>
      <c r="FG20" s="78">
        <f t="shared" si="16"/>
        <v>24949.700000000012</v>
      </c>
      <c r="FH20" s="78">
        <v>495610.1</v>
      </c>
      <c r="FI20" s="78">
        <v>497830.2</v>
      </c>
      <c r="FJ20" s="78"/>
      <c r="FK20" s="78"/>
      <c r="FL20" s="78"/>
      <c r="FM20" s="78">
        <f>FK20+FL20</f>
        <v>0</v>
      </c>
      <c r="FN20" s="78"/>
      <c r="FO20" s="78">
        <f t="shared" si="17"/>
        <v>0</v>
      </c>
      <c r="FP20" s="78"/>
      <c r="FQ20" s="78"/>
      <c r="FR20" s="78">
        <v>508958.18</v>
      </c>
      <c r="FS20" s="78">
        <v>489117.8</v>
      </c>
      <c r="FT20" s="78"/>
      <c r="FU20" s="78">
        <f>FS20+FT20</f>
        <v>489117.8</v>
      </c>
      <c r="FV20" s="78">
        <v>545812.69999999995</v>
      </c>
      <c r="FW20" s="160"/>
      <c r="FX20" s="78">
        <f t="shared" si="18"/>
        <v>56694.899999999965</v>
      </c>
      <c r="FY20" s="78">
        <v>551692.1</v>
      </c>
      <c r="FZ20" s="78">
        <v>558633.4</v>
      </c>
      <c r="GA20" s="78">
        <v>364011.69099999999</v>
      </c>
      <c r="GB20" s="78">
        <v>368067.3</v>
      </c>
      <c r="GC20" s="78"/>
      <c r="GD20" s="78">
        <f>GB20+GC20</f>
        <v>368067.3</v>
      </c>
      <c r="GE20" s="78">
        <v>389363.9</v>
      </c>
      <c r="GF20" s="160"/>
      <c r="GG20" s="78">
        <f t="shared" si="19"/>
        <v>21296.600000000035</v>
      </c>
      <c r="GH20" s="78">
        <v>394224.2</v>
      </c>
      <c r="GI20" s="78">
        <v>398551.4</v>
      </c>
      <c r="GJ20" s="78"/>
      <c r="GK20" s="78"/>
      <c r="GL20" s="78"/>
      <c r="GM20" s="78">
        <f>GK20+GL20</f>
        <v>0</v>
      </c>
      <c r="GN20" s="78"/>
      <c r="GO20" s="160"/>
      <c r="GP20" s="78">
        <f t="shared" si="20"/>
        <v>0</v>
      </c>
      <c r="GQ20" s="78"/>
      <c r="GR20" s="78"/>
      <c r="GS20" s="78">
        <v>1348126.73</v>
      </c>
      <c r="GT20" s="78">
        <v>1244491.3</v>
      </c>
      <c r="GU20" s="78"/>
      <c r="GV20" s="78">
        <f>GT20+GU20</f>
        <v>1244491.3</v>
      </c>
      <c r="GW20" s="78">
        <v>1309364</v>
      </c>
      <c r="GX20" s="160"/>
      <c r="GY20" s="78">
        <f t="shared" si="21"/>
        <v>64872.699999999953</v>
      </c>
      <c r="GZ20" s="78">
        <v>1322448.6000000001</v>
      </c>
      <c r="HA20" s="78">
        <v>1334245.8</v>
      </c>
      <c r="HB20" s="78">
        <v>1352195.6</v>
      </c>
      <c r="HC20" s="78">
        <v>1282456.7</v>
      </c>
      <c r="HD20" s="78"/>
      <c r="HE20" s="78">
        <f>HC20+HD20</f>
        <v>1282456.7</v>
      </c>
      <c r="HF20" s="78">
        <v>1320938.8</v>
      </c>
      <c r="HG20" s="160"/>
      <c r="HH20" s="78">
        <f t="shared" si="22"/>
        <v>38482.100000000093</v>
      </c>
      <c r="HI20" s="78">
        <v>1331669.8</v>
      </c>
      <c r="HJ20" s="78">
        <v>1344954.2</v>
      </c>
      <c r="HK20" s="78"/>
      <c r="HL20" s="78"/>
      <c r="HM20" s="78"/>
      <c r="HN20" s="78">
        <f>HL20+HM20</f>
        <v>0</v>
      </c>
      <c r="HO20" s="78"/>
      <c r="HP20" s="160"/>
      <c r="HQ20" s="78">
        <f t="shared" si="23"/>
        <v>0</v>
      </c>
      <c r="HR20" s="78"/>
      <c r="HS20" s="78"/>
      <c r="HT20" s="78"/>
      <c r="HU20" s="78"/>
      <c r="HV20" s="78"/>
      <c r="HW20" s="78">
        <f>HU20+HV20</f>
        <v>0</v>
      </c>
      <c r="HX20" s="78"/>
      <c r="HY20" s="160"/>
      <c r="HZ20" s="78">
        <f t="shared" si="24"/>
        <v>0</v>
      </c>
      <c r="IA20" s="78"/>
      <c r="IB20" s="78"/>
      <c r="IC20" s="78"/>
      <c r="ID20" s="78"/>
      <c r="IE20" s="78"/>
      <c r="IF20" s="78">
        <f>ID20+IE20</f>
        <v>0</v>
      </c>
      <c r="IG20" s="78"/>
      <c r="IH20" s="78">
        <f t="shared" si="25"/>
        <v>0</v>
      </c>
      <c r="II20" s="160"/>
      <c r="IJ20" s="78"/>
      <c r="IK20" s="78"/>
      <c r="IL20" s="78">
        <f t="shared" ref="IL20:IM24" si="96">+C20+AE20+AN20+AW20+BF20+BO20+BX20+CG20+CP20+CY20+DH20+DQ20+DZ20+EI20+ER20+FA20+FJ20+FR20+GA20+GJ20+GS20+HB20+HK20+HT20+IC20</f>
        <v>14139816.875999998</v>
      </c>
      <c r="IM20" s="78">
        <f t="shared" si="96"/>
        <v>13319991.199999999</v>
      </c>
      <c r="IN20" s="78">
        <f>+E20+AG20+AP20+AY20+BH20+BQ20+GU20+BZ20+CI20+CR20+DA20+DJ20+DS20+EB20+EK20+ET20+FC20+FT20</f>
        <v>0</v>
      </c>
      <c r="IO20" s="78">
        <f>+IM20+IN20</f>
        <v>13319991.199999999</v>
      </c>
      <c r="IP20" s="174">
        <f>+G20+AI20+AR20+BA20+BJ20+BS20+CB20+CK20+CT20+DC20+DL20+DU20+ED20+EM20+EV20+FE20+FN20+FV20+GE20+GN20+GW20+HF20+HO20+HX20+IG20</f>
        <v>14242801.700000001</v>
      </c>
      <c r="IQ20" s="160">
        <f>+I20+AJ20+AS20+BB20+BK20+BT20+CC20+CL20+CU20+DD20+DM20+DV20+EE20+EN20+EW20+FF20+FW20+GF20+GX20+HG20</f>
        <v>0</v>
      </c>
      <c r="IR20" s="78">
        <f>+IP20-IO20</f>
        <v>922810.50000000186</v>
      </c>
      <c r="IS20" s="78">
        <f t="shared" ref="IS20:IT24" si="97">+K20+AL20+AU20+BD20+BM20+BV20+CE20+CN20+CW20+DF20+DO20+DX20+EG20+EP20+EY20+FH20+FO20+FY20+GH20+GQ20+GZ20+HI20+HR20+IA20+IJ20</f>
        <v>14318243.099999998</v>
      </c>
      <c r="IT20" s="78">
        <f t="shared" si="97"/>
        <v>14446894.399999999</v>
      </c>
      <c r="IU20" s="112"/>
      <c r="IV20" s="112"/>
      <c r="IW20" s="111"/>
      <c r="IX20" s="102"/>
      <c r="IY20" s="103"/>
      <c r="IZ20" s="107"/>
      <c r="JA20" s="103"/>
      <c r="JB20" s="103"/>
      <c r="JC20" s="103"/>
      <c r="JD20" s="103"/>
      <c r="JE20" s="103"/>
      <c r="JF20" s="103"/>
      <c r="JG20" s="105"/>
    </row>
    <row r="21" spans="1:267" s="38" customFormat="1" ht="28.5">
      <c r="A21" s="135" t="s">
        <v>61</v>
      </c>
      <c r="B21" s="5" t="s">
        <v>12</v>
      </c>
      <c r="C21" s="78">
        <f t="shared" si="87"/>
        <v>232073.7</v>
      </c>
      <c r="D21" s="78">
        <f t="shared" si="88"/>
        <v>144074.29999999999</v>
      </c>
      <c r="E21" s="78">
        <f t="shared" si="89"/>
        <v>0</v>
      </c>
      <c r="F21" s="78">
        <f t="shared" si="90"/>
        <v>144074.29999999999</v>
      </c>
      <c r="G21" s="78">
        <f t="shared" si="91"/>
        <v>173343.6</v>
      </c>
      <c r="H21" s="78">
        <f t="shared" si="92"/>
        <v>29269.300000000017</v>
      </c>
      <c r="I21" s="160">
        <f t="shared" si="93"/>
        <v>0</v>
      </c>
      <c r="J21" s="78">
        <f>+S21+Z21</f>
        <v>128219.30000000002</v>
      </c>
      <c r="K21" s="78">
        <f t="shared" si="94"/>
        <v>178342.1</v>
      </c>
      <c r="L21" s="78">
        <f t="shared" si="95"/>
        <v>177510.9</v>
      </c>
      <c r="M21" s="78">
        <v>67308.2</v>
      </c>
      <c r="N21" s="112">
        <v>45124.299999999988</v>
      </c>
      <c r="O21" s="78"/>
      <c r="P21" s="78">
        <f t="shared" si="56"/>
        <v>45124.299999999988</v>
      </c>
      <c r="Q21" s="78">
        <v>63814</v>
      </c>
      <c r="R21" s="160"/>
      <c r="S21" s="78">
        <f t="shared" si="0"/>
        <v>18689.700000000012</v>
      </c>
      <c r="T21" s="78">
        <v>64533.5</v>
      </c>
      <c r="U21" s="78">
        <v>64708.6</v>
      </c>
      <c r="V21" s="78">
        <v>164765.5</v>
      </c>
      <c r="W21" s="78">
        <v>98950</v>
      </c>
      <c r="X21" s="78"/>
      <c r="Y21" s="78">
        <f t="shared" ref="Y21:Y89" si="98">W21+X21</f>
        <v>98950</v>
      </c>
      <c r="Z21" s="78">
        <v>109529.60000000001</v>
      </c>
      <c r="AA21" s="160"/>
      <c r="AB21" s="78">
        <f t="shared" si="1"/>
        <v>10579.600000000006</v>
      </c>
      <c r="AC21" s="78">
        <v>113808.6</v>
      </c>
      <c r="AD21" s="78">
        <v>112802.3</v>
      </c>
      <c r="AE21" s="78">
        <v>52159</v>
      </c>
      <c r="AF21" s="78">
        <v>56155.6</v>
      </c>
      <c r="AG21" s="78"/>
      <c r="AH21" s="78">
        <f t="shared" ref="AH21:AH43" si="99">AF21+AG21</f>
        <v>56155.6</v>
      </c>
      <c r="AI21" s="78">
        <v>55272.6</v>
      </c>
      <c r="AJ21" s="160"/>
      <c r="AK21" s="78">
        <f t="shared" si="2"/>
        <v>-883</v>
      </c>
      <c r="AL21" s="78">
        <v>55532.9</v>
      </c>
      <c r="AM21" s="78">
        <v>55551.199999999997</v>
      </c>
      <c r="AN21" s="78">
        <v>22713.7</v>
      </c>
      <c r="AO21" s="78">
        <v>22091.3</v>
      </c>
      <c r="AP21" s="78"/>
      <c r="AQ21" s="78">
        <f t="shared" ref="AQ21:AQ43" si="100">AO21+AP21</f>
        <v>22091.3</v>
      </c>
      <c r="AR21" s="78">
        <v>22617.8</v>
      </c>
      <c r="AS21" s="160"/>
      <c r="AT21" s="78">
        <f t="shared" si="3"/>
        <v>526.5</v>
      </c>
      <c r="AU21" s="78">
        <v>22704</v>
      </c>
      <c r="AV21" s="78">
        <v>22776.9</v>
      </c>
      <c r="AW21" s="78">
        <v>25473.200000000001</v>
      </c>
      <c r="AX21" s="78">
        <v>24577.200000000001</v>
      </c>
      <c r="AY21" s="78"/>
      <c r="AZ21" s="78">
        <f t="shared" ref="AZ21:AZ43" si="101">AX21+AY21</f>
        <v>24577.200000000001</v>
      </c>
      <c r="BA21" s="78">
        <v>25873.599999999999</v>
      </c>
      <c r="BB21" s="160"/>
      <c r="BC21" s="78">
        <f t="shared" si="4"/>
        <v>1296.3999999999978</v>
      </c>
      <c r="BD21" s="78">
        <v>25974.1</v>
      </c>
      <c r="BE21" s="78">
        <v>26017.8</v>
      </c>
      <c r="BF21" s="78">
        <v>17572</v>
      </c>
      <c r="BG21" s="78">
        <v>16416.3</v>
      </c>
      <c r="BH21" s="78"/>
      <c r="BI21" s="78">
        <f t="shared" ref="BI21:BI43" si="102">BG21+BH21</f>
        <v>16416.3</v>
      </c>
      <c r="BJ21" s="78">
        <v>16716.8</v>
      </c>
      <c r="BK21" s="160"/>
      <c r="BL21" s="78">
        <f t="shared" si="5"/>
        <v>300.5</v>
      </c>
      <c r="BM21" s="78">
        <v>16795.5</v>
      </c>
      <c r="BN21" s="78">
        <v>16933.5</v>
      </c>
      <c r="BO21" s="78">
        <v>32739</v>
      </c>
      <c r="BP21" s="78">
        <v>30498.5</v>
      </c>
      <c r="BQ21" s="78"/>
      <c r="BR21" s="78">
        <f t="shared" ref="BR21:BR43" si="103">BP21+BQ21</f>
        <v>30498.5</v>
      </c>
      <c r="BS21" s="78">
        <v>31664.400000000001</v>
      </c>
      <c r="BT21" s="160"/>
      <c r="BU21" s="78">
        <f t="shared" si="6"/>
        <v>1165.9000000000015</v>
      </c>
      <c r="BV21" s="78">
        <v>31813.200000000001</v>
      </c>
      <c r="BW21" s="78">
        <v>31968.799999999999</v>
      </c>
      <c r="BX21" s="78">
        <v>13637.2</v>
      </c>
      <c r="BY21" s="78">
        <v>15621.8</v>
      </c>
      <c r="BZ21" s="78"/>
      <c r="CA21" s="78">
        <f t="shared" ref="CA21:CA43" si="104">BY21+BZ21</f>
        <v>15621.8</v>
      </c>
      <c r="CB21" s="78">
        <v>13571.4</v>
      </c>
      <c r="CC21" s="160"/>
      <c r="CD21" s="78">
        <f t="shared" si="7"/>
        <v>-2050.3999999999996</v>
      </c>
      <c r="CE21" s="78">
        <v>13610.8</v>
      </c>
      <c r="CF21" s="78">
        <v>13658.4</v>
      </c>
      <c r="CG21" s="78">
        <v>19222.099999999999</v>
      </c>
      <c r="CH21" s="78">
        <v>21323.8</v>
      </c>
      <c r="CI21" s="78"/>
      <c r="CJ21" s="78">
        <f t="shared" ref="CJ21:CJ43" si="105">CH21+CI21</f>
        <v>21323.8</v>
      </c>
      <c r="CK21" s="78">
        <v>20486</v>
      </c>
      <c r="CL21" s="160"/>
      <c r="CM21" s="78">
        <f t="shared" si="8"/>
        <v>-837.79999999999927</v>
      </c>
      <c r="CN21" s="78">
        <v>20516.7</v>
      </c>
      <c r="CO21" s="78">
        <v>20651</v>
      </c>
      <c r="CP21" s="78">
        <v>17055.3</v>
      </c>
      <c r="CQ21" s="78">
        <v>17758</v>
      </c>
      <c r="CR21" s="78"/>
      <c r="CS21" s="78">
        <f t="shared" ref="CS21:CS43" si="106">CQ21+CR21</f>
        <v>17758</v>
      </c>
      <c r="CT21" s="78">
        <v>16384.099999999999</v>
      </c>
      <c r="CU21" s="160"/>
      <c r="CV21" s="78">
        <f t="shared" si="9"/>
        <v>-1373.9000000000015</v>
      </c>
      <c r="CW21" s="78">
        <v>16438.2</v>
      </c>
      <c r="CX21" s="78">
        <v>16493.099999999999</v>
      </c>
      <c r="CY21" s="78">
        <v>16982.599999999999</v>
      </c>
      <c r="CZ21" s="78">
        <v>16799</v>
      </c>
      <c r="DA21" s="78"/>
      <c r="DB21" s="78">
        <f t="shared" ref="DB21:DB43" si="107">CZ21+DA21</f>
        <v>16799</v>
      </c>
      <c r="DC21" s="78">
        <v>16685.8</v>
      </c>
      <c r="DD21" s="160"/>
      <c r="DE21" s="78">
        <f t="shared" si="10"/>
        <v>-113.20000000000073</v>
      </c>
      <c r="DF21" s="78">
        <v>16809.099999999999</v>
      </c>
      <c r="DG21" s="78">
        <v>16773.599999999999</v>
      </c>
      <c r="DH21" s="78">
        <v>21954.9</v>
      </c>
      <c r="DI21" s="78">
        <v>23284.1</v>
      </c>
      <c r="DJ21" s="78"/>
      <c r="DK21" s="78">
        <f t="shared" ref="DK21:DK43" si="108">DI21+DJ21</f>
        <v>23284.1</v>
      </c>
      <c r="DL21" s="78">
        <v>21771.4</v>
      </c>
      <c r="DM21" s="160"/>
      <c r="DN21" s="78">
        <f t="shared" si="11"/>
        <v>-1512.6999999999971</v>
      </c>
      <c r="DO21" s="78">
        <v>21854.6</v>
      </c>
      <c r="DP21" s="78">
        <v>21903.5</v>
      </c>
      <c r="DQ21" s="78">
        <v>20934.3</v>
      </c>
      <c r="DR21" s="78">
        <v>22452.400000000001</v>
      </c>
      <c r="DS21" s="78"/>
      <c r="DT21" s="78">
        <f t="shared" ref="DT21:DT43" si="109">DR21+DS21</f>
        <v>22452.400000000001</v>
      </c>
      <c r="DU21" s="78">
        <v>19375.599999999999</v>
      </c>
      <c r="DV21" s="160"/>
      <c r="DW21" s="78">
        <f t="shared" si="12"/>
        <v>-3076.8000000000029</v>
      </c>
      <c r="DX21" s="78">
        <v>19456.900000000001</v>
      </c>
      <c r="DY21" s="78">
        <v>19553.400000000001</v>
      </c>
      <c r="DZ21" s="78">
        <v>20422.2</v>
      </c>
      <c r="EA21" s="78">
        <v>21519</v>
      </c>
      <c r="EB21" s="78"/>
      <c r="EC21" s="78">
        <f t="shared" ref="EC21:EC43" si="110">EA21+EB21</f>
        <v>21519</v>
      </c>
      <c r="ED21" s="78">
        <v>21289.5</v>
      </c>
      <c r="EE21" s="160"/>
      <c r="EF21" s="78">
        <f t="shared" si="13"/>
        <v>-229.5</v>
      </c>
      <c r="EG21" s="78">
        <v>21292.3</v>
      </c>
      <c r="EH21" s="78">
        <v>21413.8</v>
      </c>
      <c r="EI21" s="78">
        <v>17549.099999999999</v>
      </c>
      <c r="EJ21" s="78">
        <v>19381</v>
      </c>
      <c r="EK21" s="78"/>
      <c r="EL21" s="78">
        <f t="shared" ref="EL21:EL43" si="111">EJ21+EK21</f>
        <v>19381</v>
      </c>
      <c r="EM21" s="78">
        <v>15945.8</v>
      </c>
      <c r="EN21" s="160"/>
      <c r="EO21" s="78">
        <f t="shared" si="14"/>
        <v>-3435.2000000000007</v>
      </c>
      <c r="EP21" s="78">
        <v>16005.7</v>
      </c>
      <c r="EQ21" s="78">
        <v>16048.8</v>
      </c>
      <c r="ER21" s="78">
        <v>14400.1</v>
      </c>
      <c r="ES21" s="78">
        <v>13714.2</v>
      </c>
      <c r="ET21" s="78"/>
      <c r="EU21" s="78">
        <f t="shared" ref="EU21:EU43" si="112">ES21+ET21</f>
        <v>13714.2</v>
      </c>
      <c r="EV21" s="78">
        <v>13987.5</v>
      </c>
      <c r="EW21" s="160"/>
      <c r="EX21" s="78">
        <f t="shared" si="15"/>
        <v>273.29999999999927</v>
      </c>
      <c r="EY21" s="78">
        <v>14035.7</v>
      </c>
      <c r="EZ21" s="78">
        <v>14053.3</v>
      </c>
      <c r="FA21" s="78">
        <v>20300.599999999999</v>
      </c>
      <c r="FB21" s="78">
        <v>16194.3</v>
      </c>
      <c r="FC21" s="78"/>
      <c r="FD21" s="78">
        <f t="shared" ref="FD21:FD43" si="113">FB21+FC21</f>
        <v>16194.3</v>
      </c>
      <c r="FE21" s="78">
        <v>18594.2</v>
      </c>
      <c r="FF21" s="160"/>
      <c r="FG21" s="78">
        <f t="shared" si="16"/>
        <v>2399.9000000000015</v>
      </c>
      <c r="FH21" s="78">
        <v>18674.3</v>
      </c>
      <c r="FI21" s="78">
        <v>18728.599999999999</v>
      </c>
      <c r="FJ21" s="78">
        <v>7125</v>
      </c>
      <c r="FK21" s="78"/>
      <c r="FL21" s="78"/>
      <c r="FM21" s="78">
        <f t="shared" ref="FM21:FM43" si="114">FK21+FL21</f>
        <v>0</v>
      </c>
      <c r="FN21" s="78"/>
      <c r="FO21" s="78">
        <f t="shared" si="17"/>
        <v>0</v>
      </c>
      <c r="FP21" s="78"/>
      <c r="FQ21" s="78"/>
      <c r="FR21" s="78">
        <v>21441.4</v>
      </c>
      <c r="FS21" s="78">
        <v>20368.400000000001</v>
      </c>
      <c r="FT21" s="78"/>
      <c r="FU21" s="78">
        <f t="shared" ref="FU21:FU43" si="115">FS21+FT21</f>
        <v>20368.400000000001</v>
      </c>
      <c r="FV21" s="78">
        <v>20995.200000000001</v>
      </c>
      <c r="FW21" s="160"/>
      <c r="FX21" s="78">
        <f t="shared" si="18"/>
        <v>626.79999999999927</v>
      </c>
      <c r="FY21" s="78">
        <v>21133.200000000001</v>
      </c>
      <c r="FZ21" s="78">
        <v>21272.7</v>
      </c>
      <c r="GA21" s="78">
        <v>14698.8</v>
      </c>
      <c r="GB21" s="78">
        <v>14339.2</v>
      </c>
      <c r="GC21" s="78"/>
      <c r="GD21" s="78">
        <f t="shared" ref="GD21:GD43" si="116">GB21+GC21</f>
        <v>14339.2</v>
      </c>
      <c r="GE21" s="78">
        <v>15281</v>
      </c>
      <c r="GF21" s="160"/>
      <c r="GG21" s="78">
        <f t="shared" si="19"/>
        <v>941.79999999999927</v>
      </c>
      <c r="GH21" s="78">
        <v>15452.6</v>
      </c>
      <c r="GI21" s="78">
        <v>15500</v>
      </c>
      <c r="GJ21" s="78"/>
      <c r="GK21" s="78"/>
      <c r="GL21" s="78"/>
      <c r="GM21" s="78">
        <f t="shared" ref="GM21:GM43" si="117">GK21+GL21</f>
        <v>0</v>
      </c>
      <c r="GN21" s="78"/>
      <c r="GO21" s="160"/>
      <c r="GP21" s="78">
        <f t="shared" si="20"/>
        <v>0</v>
      </c>
      <c r="GQ21" s="78"/>
      <c r="GR21" s="78"/>
      <c r="GS21" s="78">
        <v>59085.599999999999</v>
      </c>
      <c r="GT21" s="78">
        <v>54312.3</v>
      </c>
      <c r="GU21" s="78"/>
      <c r="GV21" s="78">
        <f t="shared" ref="GV21:GV43" si="118">GT21+GU21</f>
        <v>54312.3</v>
      </c>
      <c r="GW21" s="78">
        <v>56132.4</v>
      </c>
      <c r="GX21" s="160"/>
      <c r="GY21" s="78">
        <f t="shared" si="21"/>
        <v>1820.0999999999985</v>
      </c>
      <c r="GZ21" s="78">
        <v>56402.6</v>
      </c>
      <c r="HA21" s="78">
        <v>56593.599999999999</v>
      </c>
      <c r="HB21" s="78">
        <v>57522.3</v>
      </c>
      <c r="HC21" s="78">
        <v>56295.7</v>
      </c>
      <c r="HD21" s="78"/>
      <c r="HE21" s="78">
        <f t="shared" ref="HE21:HE43" si="119">HC21+HD21</f>
        <v>56295.7</v>
      </c>
      <c r="HF21" s="78">
        <v>55734.9</v>
      </c>
      <c r="HG21" s="160"/>
      <c r="HH21" s="78">
        <f t="shared" si="22"/>
        <v>-560.79999999999563</v>
      </c>
      <c r="HI21" s="78">
        <v>55868.1</v>
      </c>
      <c r="HJ21" s="78">
        <v>56161.7</v>
      </c>
      <c r="HK21" s="78"/>
      <c r="HL21" s="78"/>
      <c r="HM21" s="78"/>
      <c r="HN21" s="78">
        <f t="shared" ref="HN21:HN43" si="120">HL21+HM21</f>
        <v>0</v>
      </c>
      <c r="HO21" s="78"/>
      <c r="HP21" s="160"/>
      <c r="HQ21" s="78">
        <f t="shared" si="23"/>
        <v>0</v>
      </c>
      <c r="HR21" s="78"/>
      <c r="HS21" s="78"/>
      <c r="HT21" s="78"/>
      <c r="HU21" s="78"/>
      <c r="HV21" s="78"/>
      <c r="HW21" s="78">
        <f t="shared" ref="HW21:HW43" si="121">HU21+HV21</f>
        <v>0</v>
      </c>
      <c r="HX21" s="78"/>
      <c r="HY21" s="160"/>
      <c r="HZ21" s="78">
        <f t="shared" si="24"/>
        <v>0</v>
      </c>
      <c r="IA21" s="78"/>
      <c r="IB21" s="78"/>
      <c r="IC21" s="78"/>
      <c r="ID21" s="78"/>
      <c r="IE21" s="78"/>
      <c r="IF21" s="78">
        <f t="shared" ref="IF21:IF43" si="122">ID21+IE21</f>
        <v>0</v>
      </c>
      <c r="IG21" s="78"/>
      <c r="IH21" s="78">
        <f t="shared" si="25"/>
        <v>0</v>
      </c>
      <c r="II21" s="160"/>
      <c r="IJ21" s="78"/>
      <c r="IK21" s="78"/>
      <c r="IL21" s="78">
        <f t="shared" si="96"/>
        <v>725062.10000000009</v>
      </c>
      <c r="IM21" s="78">
        <f t="shared" si="96"/>
        <v>627176.4</v>
      </c>
      <c r="IN21" s="78">
        <f>+E21+AG21+AP21+AY21+BH21+BQ21+GU21+BZ21+CI21+CR21+DA21+DJ21+DS21+EB21+EK21+ET21+FC21+FT21</f>
        <v>0</v>
      </c>
      <c r="IO21" s="78">
        <f t="shared" ref="IO21:IO24" si="123">+IM21+IN21</f>
        <v>627176.4</v>
      </c>
      <c r="IP21" s="174">
        <f>+G21+AI21+AR21+BA21+BJ21+BS21+CB21+CK21+CT21+DC21+DL21+DU21+ED21+EM21+EV21+FE21+FN21+FV21+GE21+GN21+GW21+HF21+HO21+HX21+IG21</f>
        <v>651723.6</v>
      </c>
      <c r="IQ21" s="160">
        <f>+I21+AJ21+AS21+BB21+BK21+BT21+CC21+CL21+CU21+DD21+DM21+DV21+EE21+EN21+EW21+FF21+FW21+GF21+GX21+HG21</f>
        <v>0</v>
      </c>
      <c r="IR21" s="78">
        <f t="shared" ref="IR21:IR24" si="124">+IP21-IO21</f>
        <v>24547.199999999953</v>
      </c>
      <c r="IS21" s="78">
        <f t="shared" si="97"/>
        <v>658712.59999999986</v>
      </c>
      <c r="IT21" s="78">
        <f t="shared" si="97"/>
        <v>659564.59999999986</v>
      </c>
      <c r="IU21" s="112"/>
      <c r="IV21" s="112"/>
      <c r="IW21" s="111"/>
      <c r="IX21" s="106"/>
      <c r="IY21" s="107"/>
      <c r="IZ21" s="107"/>
      <c r="JA21" s="103"/>
      <c r="JB21" s="103"/>
      <c r="JC21" s="103"/>
      <c r="JD21" s="103"/>
      <c r="JE21" s="107"/>
      <c r="JF21" s="107"/>
      <c r="JG21" s="105"/>
    </row>
    <row r="22" spans="1:267" s="38" customFormat="1" ht="28.5">
      <c r="A22" s="135" t="s">
        <v>62</v>
      </c>
      <c r="B22" s="5" t="s">
        <v>13</v>
      </c>
      <c r="C22" s="78">
        <f t="shared" si="87"/>
        <v>232004.9</v>
      </c>
      <c r="D22" s="78">
        <f t="shared" si="88"/>
        <v>233546.6</v>
      </c>
      <c r="E22" s="78">
        <f t="shared" si="89"/>
        <v>0</v>
      </c>
      <c r="F22" s="78">
        <f t="shared" si="90"/>
        <v>233546.6</v>
      </c>
      <c r="G22" s="78">
        <f t="shared" si="91"/>
        <v>236635.7</v>
      </c>
      <c r="H22" s="78">
        <f t="shared" si="92"/>
        <v>3089.0999999999913</v>
      </c>
      <c r="I22" s="160">
        <f t="shared" si="93"/>
        <v>0</v>
      </c>
      <c r="J22" s="78">
        <f>+S22+Z22</f>
        <v>163488.70000000001</v>
      </c>
      <c r="K22" s="78">
        <f t="shared" si="94"/>
        <v>239492.1</v>
      </c>
      <c r="L22" s="78">
        <f t="shared" si="95"/>
        <v>244409.2</v>
      </c>
      <c r="M22" s="78">
        <v>63512.4</v>
      </c>
      <c r="N22" s="112">
        <v>73147</v>
      </c>
      <c r="O22" s="78"/>
      <c r="P22" s="78">
        <f t="shared" si="56"/>
        <v>73147</v>
      </c>
      <c r="Q22" s="112">
        <v>57701.7</v>
      </c>
      <c r="R22" s="161"/>
      <c r="S22" s="78">
        <f t="shared" si="0"/>
        <v>-15445.300000000003</v>
      </c>
      <c r="T22" s="112">
        <v>58932.5</v>
      </c>
      <c r="U22" s="112">
        <v>60159.1</v>
      </c>
      <c r="V22" s="78">
        <v>168492.5</v>
      </c>
      <c r="W22" s="78">
        <v>160399.6</v>
      </c>
      <c r="X22" s="78"/>
      <c r="Y22" s="78">
        <f t="shared" si="98"/>
        <v>160399.6</v>
      </c>
      <c r="Z22" s="112">
        <v>178934</v>
      </c>
      <c r="AA22" s="161"/>
      <c r="AB22" s="78">
        <f t="shared" si="1"/>
        <v>18534.399999999994</v>
      </c>
      <c r="AC22" s="112">
        <v>180559.6</v>
      </c>
      <c r="AD22" s="112">
        <v>184250.1</v>
      </c>
      <c r="AE22" s="78">
        <v>16739.3</v>
      </c>
      <c r="AF22" s="78">
        <v>16936.3</v>
      </c>
      <c r="AG22" s="78"/>
      <c r="AH22" s="78">
        <f t="shared" si="99"/>
        <v>16936.3</v>
      </c>
      <c r="AI22" s="112">
        <v>16924.8</v>
      </c>
      <c r="AJ22" s="161"/>
      <c r="AK22" s="78">
        <f t="shared" si="2"/>
        <v>-11.5</v>
      </c>
      <c r="AL22" s="112">
        <v>17272</v>
      </c>
      <c r="AM22" s="112">
        <v>17651.7</v>
      </c>
      <c r="AN22" s="78">
        <v>12169.4</v>
      </c>
      <c r="AO22" s="78">
        <v>11036.8</v>
      </c>
      <c r="AP22" s="78"/>
      <c r="AQ22" s="78">
        <f t="shared" si="100"/>
        <v>11036.8</v>
      </c>
      <c r="AR22" s="112">
        <v>10933.5</v>
      </c>
      <c r="AS22" s="161"/>
      <c r="AT22" s="78">
        <f t="shared" si="3"/>
        <v>-103.29999999999927</v>
      </c>
      <c r="AU22" s="112">
        <v>11101.7</v>
      </c>
      <c r="AV22" s="112">
        <v>11260.7</v>
      </c>
      <c r="AW22" s="78">
        <v>14031</v>
      </c>
      <c r="AX22" s="78">
        <v>11890.1</v>
      </c>
      <c r="AY22" s="78"/>
      <c r="AZ22" s="78">
        <f t="shared" si="101"/>
        <v>11890.1</v>
      </c>
      <c r="BA22" s="112">
        <v>11515.8</v>
      </c>
      <c r="BB22" s="161"/>
      <c r="BC22" s="78">
        <f t="shared" si="4"/>
        <v>-374.30000000000109</v>
      </c>
      <c r="BD22" s="112">
        <v>11744</v>
      </c>
      <c r="BE22" s="112">
        <v>11949.5</v>
      </c>
      <c r="BF22" s="78">
        <v>8768.9</v>
      </c>
      <c r="BG22" s="78">
        <v>8917.7999999999993</v>
      </c>
      <c r="BH22" s="78"/>
      <c r="BI22" s="78">
        <f t="shared" si="102"/>
        <v>8917.7999999999993</v>
      </c>
      <c r="BJ22" s="112">
        <v>8620</v>
      </c>
      <c r="BK22" s="161"/>
      <c r="BL22" s="78">
        <f t="shared" si="5"/>
        <v>-297.79999999999927</v>
      </c>
      <c r="BM22" s="112">
        <v>8710.7999999999993</v>
      </c>
      <c r="BN22" s="112">
        <v>8816.7999999999993</v>
      </c>
      <c r="BO22" s="78">
        <v>16661.2</v>
      </c>
      <c r="BP22" s="78">
        <v>17253.7</v>
      </c>
      <c r="BQ22" s="78"/>
      <c r="BR22" s="78">
        <f t="shared" si="103"/>
        <v>17253.7</v>
      </c>
      <c r="BS22" s="112">
        <v>16745.099999999999</v>
      </c>
      <c r="BT22" s="161"/>
      <c r="BU22" s="78">
        <f t="shared" si="6"/>
        <v>-508.60000000000218</v>
      </c>
      <c r="BV22" s="112">
        <v>17117.2</v>
      </c>
      <c r="BW22" s="112">
        <v>17442.8</v>
      </c>
      <c r="BX22" s="78">
        <v>6318.1</v>
      </c>
      <c r="BY22" s="78">
        <v>6266</v>
      </c>
      <c r="BZ22" s="78"/>
      <c r="CA22" s="78">
        <f t="shared" si="104"/>
        <v>6266</v>
      </c>
      <c r="CB22" s="112">
        <v>6683.6</v>
      </c>
      <c r="CC22" s="161"/>
      <c r="CD22" s="78">
        <f t="shared" si="7"/>
        <v>417.60000000000036</v>
      </c>
      <c r="CE22" s="112">
        <v>6789.6</v>
      </c>
      <c r="CF22" s="112">
        <v>6880.4</v>
      </c>
      <c r="CG22" s="78">
        <v>9276.4</v>
      </c>
      <c r="CH22" s="78">
        <v>9377.7000000000007</v>
      </c>
      <c r="CI22" s="78"/>
      <c r="CJ22" s="78">
        <f t="shared" si="105"/>
        <v>9377.7000000000007</v>
      </c>
      <c r="CK22" s="112">
        <v>9929.2999999999993</v>
      </c>
      <c r="CL22" s="161"/>
      <c r="CM22" s="78">
        <f t="shared" si="8"/>
        <v>551.59999999999854</v>
      </c>
      <c r="CN22" s="112">
        <v>10146.1</v>
      </c>
      <c r="CO22" s="112">
        <v>10300.799999999999</v>
      </c>
      <c r="CP22" s="78">
        <v>7157.3</v>
      </c>
      <c r="CQ22" s="78">
        <v>7329.1</v>
      </c>
      <c r="CR22" s="78"/>
      <c r="CS22" s="78">
        <f t="shared" si="106"/>
        <v>7329.1</v>
      </c>
      <c r="CT22" s="112">
        <v>7654.1</v>
      </c>
      <c r="CU22" s="161"/>
      <c r="CV22" s="78">
        <f t="shared" si="9"/>
        <v>325</v>
      </c>
      <c r="CW22" s="112">
        <v>7825</v>
      </c>
      <c r="CX22" s="112">
        <v>7965.6</v>
      </c>
      <c r="CY22" s="78">
        <v>8071.6</v>
      </c>
      <c r="CZ22" s="78">
        <v>8031.4</v>
      </c>
      <c r="DA22" s="78"/>
      <c r="DB22" s="78">
        <f t="shared" si="107"/>
        <v>8031.4</v>
      </c>
      <c r="DC22" s="112">
        <v>7999.5</v>
      </c>
      <c r="DD22" s="160"/>
      <c r="DE22" s="78">
        <f t="shared" si="10"/>
        <v>-31.899999999999636</v>
      </c>
      <c r="DF22" s="112">
        <v>8118.5</v>
      </c>
      <c r="DG22" s="112">
        <v>8269.9</v>
      </c>
      <c r="DH22" s="78">
        <v>9243.9</v>
      </c>
      <c r="DI22" s="78">
        <v>9248.5</v>
      </c>
      <c r="DJ22" s="78"/>
      <c r="DK22" s="78">
        <f t="shared" si="108"/>
        <v>9248.5</v>
      </c>
      <c r="DL22" s="112">
        <v>9678.6</v>
      </c>
      <c r="DM22" s="161"/>
      <c r="DN22" s="78">
        <f t="shared" si="11"/>
        <v>430.10000000000036</v>
      </c>
      <c r="DO22" s="112">
        <v>9841.1</v>
      </c>
      <c r="DP22" s="112">
        <v>9994.7000000000007</v>
      </c>
      <c r="DQ22" s="78">
        <v>7847.1</v>
      </c>
      <c r="DR22" s="78">
        <v>7866.2</v>
      </c>
      <c r="DS22" s="78"/>
      <c r="DT22" s="78">
        <f t="shared" si="109"/>
        <v>7866.2</v>
      </c>
      <c r="DU22" s="112">
        <v>8726</v>
      </c>
      <c r="DV22" s="161"/>
      <c r="DW22" s="78">
        <f t="shared" si="12"/>
        <v>859.80000000000018</v>
      </c>
      <c r="DX22" s="112">
        <v>8925</v>
      </c>
      <c r="DY22" s="112">
        <v>9100.2000000000007</v>
      </c>
      <c r="DZ22" s="78">
        <v>9143.4</v>
      </c>
      <c r="EA22" s="78">
        <v>9182.1</v>
      </c>
      <c r="EB22" s="78"/>
      <c r="EC22" s="78">
        <f t="shared" si="110"/>
        <v>9182.1</v>
      </c>
      <c r="ED22" s="112">
        <v>9388.2000000000007</v>
      </c>
      <c r="EE22" s="161"/>
      <c r="EF22" s="78">
        <f t="shared" si="13"/>
        <v>206.10000000000036</v>
      </c>
      <c r="EG22" s="112">
        <v>9525.6</v>
      </c>
      <c r="EH22" s="112">
        <v>9613.4</v>
      </c>
      <c r="EI22" s="78">
        <v>7676.2</v>
      </c>
      <c r="EJ22" s="78">
        <v>7773.1</v>
      </c>
      <c r="EK22" s="78"/>
      <c r="EL22" s="78">
        <f t="shared" si="111"/>
        <v>7773.1</v>
      </c>
      <c r="EM22" s="112">
        <v>7597.9</v>
      </c>
      <c r="EN22" s="161"/>
      <c r="EO22" s="78">
        <f t="shared" si="14"/>
        <v>-175.20000000000073</v>
      </c>
      <c r="EP22" s="112">
        <v>7726.6</v>
      </c>
      <c r="EQ22" s="112">
        <v>7844.5</v>
      </c>
      <c r="ER22" s="78">
        <v>6667.9</v>
      </c>
      <c r="ES22" s="78">
        <v>6704.3</v>
      </c>
      <c r="ET22" s="78"/>
      <c r="EU22" s="78">
        <f t="shared" si="112"/>
        <v>6704.3</v>
      </c>
      <c r="EV22" s="112">
        <v>6641.7</v>
      </c>
      <c r="EW22" s="161"/>
      <c r="EX22" s="78">
        <f t="shared" si="15"/>
        <v>-62.600000000000364</v>
      </c>
      <c r="EY22" s="112">
        <v>6751</v>
      </c>
      <c r="EZ22" s="112">
        <v>6849.4</v>
      </c>
      <c r="FA22" s="78">
        <v>12533.9</v>
      </c>
      <c r="FB22" s="78">
        <v>13195.1</v>
      </c>
      <c r="FC22" s="78"/>
      <c r="FD22" s="78">
        <f t="shared" si="113"/>
        <v>13195.1</v>
      </c>
      <c r="FE22" s="112">
        <v>11236.7</v>
      </c>
      <c r="FF22" s="161"/>
      <c r="FG22" s="78">
        <f t="shared" si="16"/>
        <v>-1958.3999999999996</v>
      </c>
      <c r="FH22" s="112">
        <v>11407.6</v>
      </c>
      <c r="FI22" s="112">
        <v>11564.4</v>
      </c>
      <c r="FJ22" s="78"/>
      <c r="FK22" s="78"/>
      <c r="FL22" s="78"/>
      <c r="FM22" s="78">
        <f t="shared" si="114"/>
        <v>0</v>
      </c>
      <c r="FN22" s="112"/>
      <c r="FO22" s="78">
        <f t="shared" si="17"/>
        <v>0</v>
      </c>
      <c r="FP22" s="112"/>
      <c r="FQ22" s="112"/>
      <c r="FR22" s="78">
        <v>11888.2</v>
      </c>
      <c r="FS22" s="78">
        <v>11500.5</v>
      </c>
      <c r="FT22" s="78"/>
      <c r="FU22" s="78">
        <f t="shared" si="115"/>
        <v>11500.5</v>
      </c>
      <c r="FV22" s="112">
        <v>12110.3</v>
      </c>
      <c r="FW22" s="161"/>
      <c r="FX22" s="78">
        <f t="shared" si="18"/>
        <v>609.79999999999927</v>
      </c>
      <c r="FY22" s="112">
        <v>12372.1</v>
      </c>
      <c r="FZ22" s="112">
        <v>12621.9</v>
      </c>
      <c r="GA22" s="78">
        <v>3839.9</v>
      </c>
      <c r="GB22" s="78">
        <v>7792.3</v>
      </c>
      <c r="GC22" s="78"/>
      <c r="GD22" s="78">
        <f t="shared" si="116"/>
        <v>7792.3</v>
      </c>
      <c r="GE22" s="112">
        <v>7503.1</v>
      </c>
      <c r="GF22" s="161"/>
      <c r="GG22" s="78">
        <f t="shared" si="19"/>
        <v>-289.19999999999982</v>
      </c>
      <c r="GH22" s="112">
        <v>7679.4</v>
      </c>
      <c r="GI22" s="112">
        <v>7896.8</v>
      </c>
      <c r="GJ22" s="78"/>
      <c r="GK22" s="78"/>
      <c r="GL22" s="78"/>
      <c r="GM22" s="78">
        <f t="shared" si="117"/>
        <v>0</v>
      </c>
      <c r="GN22" s="112"/>
      <c r="GO22" s="161"/>
      <c r="GP22" s="78">
        <f t="shared" si="20"/>
        <v>0</v>
      </c>
      <c r="GQ22" s="112"/>
      <c r="GR22" s="112"/>
      <c r="GS22" s="78">
        <v>30034.7</v>
      </c>
      <c r="GT22" s="78">
        <v>30723.599999999999</v>
      </c>
      <c r="GU22" s="78"/>
      <c r="GV22" s="78">
        <f t="shared" si="118"/>
        <v>30723.599999999999</v>
      </c>
      <c r="GW22" s="112">
        <v>29898.7</v>
      </c>
      <c r="GX22" s="161"/>
      <c r="GY22" s="78">
        <f t="shared" si="21"/>
        <v>-824.89999999999782</v>
      </c>
      <c r="GZ22" s="112">
        <v>30585.5</v>
      </c>
      <c r="HA22" s="112">
        <v>31183.7</v>
      </c>
      <c r="HB22" s="78">
        <v>26477.8</v>
      </c>
      <c r="HC22" s="78">
        <v>27001.3</v>
      </c>
      <c r="HD22" s="78"/>
      <c r="HE22" s="78">
        <f t="shared" si="119"/>
        <v>27001.3</v>
      </c>
      <c r="HF22" s="112">
        <v>27439.8</v>
      </c>
      <c r="HG22" s="161"/>
      <c r="HH22" s="78">
        <f t="shared" si="22"/>
        <v>438.5</v>
      </c>
      <c r="HI22" s="112">
        <v>28010.9</v>
      </c>
      <c r="HJ22" s="112">
        <v>28451.1</v>
      </c>
      <c r="HK22" s="78"/>
      <c r="HL22" s="78"/>
      <c r="HM22" s="78"/>
      <c r="HN22" s="78">
        <f t="shared" si="120"/>
        <v>0</v>
      </c>
      <c r="HO22" s="112"/>
      <c r="HP22" s="161"/>
      <c r="HQ22" s="78">
        <f t="shared" si="23"/>
        <v>0</v>
      </c>
      <c r="HR22" s="112"/>
      <c r="HS22" s="112"/>
      <c r="HT22" s="78"/>
      <c r="HU22" s="78"/>
      <c r="HV22" s="78"/>
      <c r="HW22" s="78">
        <f t="shared" si="121"/>
        <v>0</v>
      </c>
      <c r="HX22" s="112"/>
      <c r="HY22" s="161"/>
      <c r="HZ22" s="78">
        <f t="shared" si="24"/>
        <v>0</v>
      </c>
      <c r="IA22" s="112"/>
      <c r="IB22" s="112"/>
      <c r="IC22" s="78"/>
      <c r="ID22" s="78"/>
      <c r="IE22" s="78"/>
      <c r="IF22" s="78">
        <f t="shared" si="122"/>
        <v>0</v>
      </c>
      <c r="IG22" s="112"/>
      <c r="IH22" s="78">
        <f t="shared" si="25"/>
        <v>0</v>
      </c>
      <c r="II22" s="160"/>
      <c r="IJ22" s="112"/>
      <c r="IK22" s="112"/>
      <c r="IL22" s="78">
        <f t="shared" si="96"/>
        <v>456551.10000000009</v>
      </c>
      <c r="IM22" s="78">
        <f t="shared" si="96"/>
        <v>461572.49999999988</v>
      </c>
      <c r="IN22" s="78">
        <f>+E22+AG22+AP22+AY22+BH22+BQ22+GU22+BZ22+CI22+CR22+DA22+DJ22+DS22+EB22+EK22+ET22+FC22+FT22</f>
        <v>0</v>
      </c>
      <c r="IO22" s="78">
        <f t="shared" si="123"/>
        <v>461572.49999999988</v>
      </c>
      <c r="IP22" s="174">
        <f>+G22+AI22+AR22+BA22+BJ22+BS22+CB22+CK22+CT22+DC22+DL22+DU22+ED22+EM22+EV22+FE22+FN22+FV22+GE22+GN22+GW22+HF22+HO22+HX22+IG22</f>
        <v>463862.39999999991</v>
      </c>
      <c r="IQ22" s="160">
        <f>+I22+AJ22+AS22+BB22+BK22+BT22+CC22+CL22+CU22+DD22+DM22+DV22+EE22+EN22+EW22+FF22+FW22+GF22+GX22+HG22</f>
        <v>0</v>
      </c>
      <c r="IR22" s="78">
        <f t="shared" si="124"/>
        <v>2289.9000000000233</v>
      </c>
      <c r="IS22" s="78">
        <f t="shared" si="97"/>
        <v>471141.79999999987</v>
      </c>
      <c r="IT22" s="78">
        <f t="shared" si="97"/>
        <v>480067.50000000012</v>
      </c>
      <c r="IU22" s="112"/>
      <c r="IV22" s="112"/>
      <c r="IW22" s="111"/>
      <c r="IX22" s="106"/>
      <c r="IY22" s="107"/>
      <c r="IZ22" s="107"/>
      <c r="JA22" s="103"/>
      <c r="JB22" s="103"/>
      <c r="JC22" s="103"/>
      <c r="JD22" s="103"/>
      <c r="JE22" s="107"/>
      <c r="JF22" s="107"/>
      <c r="JG22" s="105"/>
    </row>
    <row r="23" spans="1:267" s="38" customFormat="1" ht="14.25">
      <c r="A23" s="135" t="s">
        <v>63</v>
      </c>
      <c r="B23" s="5" t="s">
        <v>14</v>
      </c>
      <c r="C23" s="78">
        <f t="shared" si="87"/>
        <v>0</v>
      </c>
      <c r="D23" s="78">
        <f t="shared" si="88"/>
        <v>0</v>
      </c>
      <c r="E23" s="78">
        <f t="shared" si="89"/>
        <v>0</v>
      </c>
      <c r="F23" s="78">
        <f t="shared" si="90"/>
        <v>0</v>
      </c>
      <c r="G23" s="78">
        <f t="shared" si="91"/>
        <v>0</v>
      </c>
      <c r="H23" s="78">
        <f t="shared" si="92"/>
        <v>0</v>
      </c>
      <c r="I23" s="160">
        <f t="shared" si="93"/>
        <v>0</v>
      </c>
      <c r="J23" s="78">
        <f>+S23+Z23</f>
        <v>0</v>
      </c>
      <c r="K23" s="78">
        <f t="shared" si="94"/>
        <v>0</v>
      </c>
      <c r="L23" s="78">
        <f t="shared" si="95"/>
        <v>0</v>
      </c>
      <c r="M23" s="78"/>
      <c r="N23" s="78"/>
      <c r="O23" s="78"/>
      <c r="P23" s="78">
        <f t="shared" si="56"/>
        <v>0</v>
      </c>
      <c r="Q23" s="78"/>
      <c r="R23" s="160"/>
      <c r="S23" s="78">
        <f t="shared" si="0"/>
        <v>0</v>
      </c>
      <c r="T23" s="78"/>
      <c r="U23" s="78"/>
      <c r="V23" s="78"/>
      <c r="W23" s="78"/>
      <c r="X23" s="78"/>
      <c r="Y23" s="78">
        <f t="shared" si="98"/>
        <v>0</v>
      </c>
      <c r="Z23" s="78"/>
      <c r="AA23" s="160"/>
      <c r="AB23" s="78">
        <f t="shared" si="1"/>
        <v>0</v>
      </c>
      <c r="AC23" s="78"/>
      <c r="AD23" s="78"/>
      <c r="AE23" s="78"/>
      <c r="AF23" s="78"/>
      <c r="AG23" s="78"/>
      <c r="AH23" s="78">
        <f t="shared" si="99"/>
        <v>0</v>
      </c>
      <c r="AI23" s="78"/>
      <c r="AJ23" s="160"/>
      <c r="AK23" s="78">
        <f t="shared" si="2"/>
        <v>0</v>
      </c>
      <c r="AL23" s="78"/>
      <c r="AM23" s="78"/>
      <c r="AN23" s="78"/>
      <c r="AO23" s="78"/>
      <c r="AP23" s="78"/>
      <c r="AQ23" s="78">
        <f t="shared" si="100"/>
        <v>0</v>
      </c>
      <c r="AR23" s="78"/>
      <c r="AS23" s="160"/>
      <c r="AT23" s="78">
        <f t="shared" si="3"/>
        <v>0</v>
      </c>
      <c r="AU23" s="78"/>
      <c r="AV23" s="78"/>
      <c r="AW23" s="78"/>
      <c r="AX23" s="78"/>
      <c r="AY23" s="78"/>
      <c r="AZ23" s="78">
        <f t="shared" si="101"/>
        <v>0</v>
      </c>
      <c r="BA23" s="78"/>
      <c r="BB23" s="160"/>
      <c r="BC23" s="78">
        <f t="shared" si="4"/>
        <v>0</v>
      </c>
      <c r="BD23" s="78"/>
      <c r="BE23" s="78"/>
      <c r="BF23" s="78"/>
      <c r="BG23" s="78"/>
      <c r="BH23" s="78"/>
      <c r="BI23" s="78">
        <f t="shared" si="102"/>
        <v>0</v>
      </c>
      <c r="BJ23" s="78"/>
      <c r="BK23" s="160"/>
      <c r="BL23" s="78">
        <f t="shared" si="5"/>
        <v>0</v>
      </c>
      <c r="BM23" s="78"/>
      <c r="BN23" s="78"/>
      <c r="BO23" s="78"/>
      <c r="BP23" s="78"/>
      <c r="BQ23" s="78"/>
      <c r="BR23" s="78">
        <f t="shared" si="103"/>
        <v>0</v>
      </c>
      <c r="BS23" s="78"/>
      <c r="BT23" s="160"/>
      <c r="BU23" s="78">
        <f t="shared" si="6"/>
        <v>0</v>
      </c>
      <c r="BV23" s="78"/>
      <c r="BW23" s="78"/>
      <c r="BX23" s="78"/>
      <c r="BY23" s="78"/>
      <c r="BZ23" s="78"/>
      <c r="CA23" s="78">
        <f t="shared" si="104"/>
        <v>0</v>
      </c>
      <c r="CB23" s="78"/>
      <c r="CC23" s="160"/>
      <c r="CD23" s="78">
        <f t="shared" si="7"/>
        <v>0</v>
      </c>
      <c r="CE23" s="78"/>
      <c r="CF23" s="78"/>
      <c r="CG23" s="78"/>
      <c r="CH23" s="78"/>
      <c r="CI23" s="78"/>
      <c r="CJ23" s="78">
        <f t="shared" si="105"/>
        <v>0</v>
      </c>
      <c r="CK23" s="78"/>
      <c r="CL23" s="160"/>
      <c r="CM23" s="78">
        <f t="shared" si="8"/>
        <v>0</v>
      </c>
      <c r="CN23" s="78"/>
      <c r="CO23" s="78"/>
      <c r="CP23" s="78"/>
      <c r="CQ23" s="78"/>
      <c r="CR23" s="78"/>
      <c r="CS23" s="78">
        <f t="shared" si="106"/>
        <v>0</v>
      </c>
      <c r="CT23" s="78"/>
      <c r="CU23" s="160"/>
      <c r="CV23" s="78">
        <f t="shared" si="9"/>
        <v>0</v>
      </c>
      <c r="CW23" s="78"/>
      <c r="CX23" s="78"/>
      <c r="CY23" s="78"/>
      <c r="CZ23" s="78"/>
      <c r="DA23" s="78"/>
      <c r="DB23" s="78">
        <f t="shared" si="107"/>
        <v>0</v>
      </c>
      <c r="DC23" s="78"/>
      <c r="DD23" s="160"/>
      <c r="DE23" s="78">
        <f t="shared" si="10"/>
        <v>0</v>
      </c>
      <c r="DF23" s="78"/>
      <c r="DG23" s="78"/>
      <c r="DH23" s="78"/>
      <c r="DI23" s="78"/>
      <c r="DJ23" s="78"/>
      <c r="DK23" s="78">
        <f t="shared" si="108"/>
        <v>0</v>
      </c>
      <c r="DL23" s="78"/>
      <c r="DM23" s="160"/>
      <c r="DN23" s="78">
        <f t="shared" si="11"/>
        <v>0</v>
      </c>
      <c r="DO23" s="78"/>
      <c r="DP23" s="78"/>
      <c r="DQ23" s="78"/>
      <c r="DR23" s="78"/>
      <c r="DS23" s="78"/>
      <c r="DT23" s="78">
        <f t="shared" si="109"/>
        <v>0</v>
      </c>
      <c r="DU23" s="78"/>
      <c r="DV23" s="160"/>
      <c r="DW23" s="78">
        <f t="shared" si="12"/>
        <v>0</v>
      </c>
      <c r="DX23" s="78"/>
      <c r="DY23" s="78"/>
      <c r="DZ23" s="78"/>
      <c r="EA23" s="78"/>
      <c r="EB23" s="78"/>
      <c r="EC23" s="78">
        <f t="shared" si="110"/>
        <v>0</v>
      </c>
      <c r="ED23" s="78"/>
      <c r="EE23" s="160"/>
      <c r="EF23" s="78">
        <f t="shared" si="13"/>
        <v>0</v>
      </c>
      <c r="EG23" s="78"/>
      <c r="EH23" s="78"/>
      <c r="EI23" s="78"/>
      <c r="EJ23" s="78"/>
      <c r="EK23" s="78"/>
      <c r="EL23" s="78">
        <f t="shared" si="111"/>
        <v>0</v>
      </c>
      <c r="EM23" s="78"/>
      <c r="EN23" s="160"/>
      <c r="EO23" s="78">
        <f t="shared" si="14"/>
        <v>0</v>
      </c>
      <c r="EP23" s="78"/>
      <c r="EQ23" s="78"/>
      <c r="ER23" s="78"/>
      <c r="ES23" s="78"/>
      <c r="ET23" s="78"/>
      <c r="EU23" s="78">
        <f t="shared" si="112"/>
        <v>0</v>
      </c>
      <c r="EV23" s="78"/>
      <c r="EW23" s="160"/>
      <c r="EX23" s="78">
        <f t="shared" si="15"/>
        <v>0</v>
      </c>
      <c r="EY23" s="78"/>
      <c r="EZ23" s="78"/>
      <c r="FA23" s="78"/>
      <c r="FB23" s="78"/>
      <c r="FC23" s="78"/>
      <c r="FD23" s="78">
        <f t="shared" si="113"/>
        <v>0</v>
      </c>
      <c r="FE23" s="78"/>
      <c r="FF23" s="160"/>
      <c r="FG23" s="78">
        <f t="shared" si="16"/>
        <v>0</v>
      </c>
      <c r="FH23" s="78"/>
      <c r="FI23" s="78"/>
      <c r="FJ23" s="78"/>
      <c r="FK23" s="78"/>
      <c r="FL23" s="78"/>
      <c r="FM23" s="78">
        <f t="shared" si="114"/>
        <v>0</v>
      </c>
      <c r="FN23" s="78"/>
      <c r="FO23" s="78">
        <f t="shared" si="17"/>
        <v>0</v>
      </c>
      <c r="FP23" s="78"/>
      <c r="FQ23" s="78"/>
      <c r="FR23" s="78"/>
      <c r="FS23" s="78"/>
      <c r="FT23" s="78"/>
      <c r="FU23" s="78">
        <f t="shared" si="115"/>
        <v>0</v>
      </c>
      <c r="FV23" s="78"/>
      <c r="FW23" s="160"/>
      <c r="FX23" s="78">
        <f t="shared" si="18"/>
        <v>0</v>
      </c>
      <c r="FY23" s="78"/>
      <c r="FZ23" s="78"/>
      <c r="GA23" s="78"/>
      <c r="GB23" s="78"/>
      <c r="GC23" s="78"/>
      <c r="GD23" s="78">
        <f t="shared" si="116"/>
        <v>0</v>
      </c>
      <c r="GE23" s="78"/>
      <c r="GF23" s="160"/>
      <c r="GG23" s="78">
        <f t="shared" si="19"/>
        <v>0</v>
      </c>
      <c r="GH23" s="78"/>
      <c r="GI23" s="78"/>
      <c r="GJ23" s="78"/>
      <c r="GK23" s="78"/>
      <c r="GL23" s="78"/>
      <c r="GM23" s="78">
        <f t="shared" si="117"/>
        <v>0</v>
      </c>
      <c r="GN23" s="78"/>
      <c r="GO23" s="160"/>
      <c r="GP23" s="78">
        <f t="shared" si="20"/>
        <v>0</v>
      </c>
      <c r="GQ23" s="78"/>
      <c r="GR23" s="78"/>
      <c r="GS23" s="78"/>
      <c r="GT23" s="78"/>
      <c r="GU23" s="78"/>
      <c r="GV23" s="78">
        <f t="shared" si="118"/>
        <v>0</v>
      </c>
      <c r="GW23" s="78"/>
      <c r="GX23" s="160"/>
      <c r="GY23" s="78">
        <f t="shared" si="21"/>
        <v>0</v>
      </c>
      <c r="GZ23" s="78"/>
      <c r="HA23" s="78"/>
      <c r="HB23" s="78"/>
      <c r="HC23" s="78"/>
      <c r="HD23" s="78"/>
      <c r="HE23" s="78">
        <f t="shared" si="119"/>
        <v>0</v>
      </c>
      <c r="HF23" s="78"/>
      <c r="HG23" s="160"/>
      <c r="HH23" s="78">
        <f t="shared" si="22"/>
        <v>0</v>
      </c>
      <c r="HI23" s="78"/>
      <c r="HJ23" s="78"/>
      <c r="HK23" s="78"/>
      <c r="HL23" s="78"/>
      <c r="HM23" s="78"/>
      <c r="HN23" s="78">
        <f t="shared" si="120"/>
        <v>0</v>
      </c>
      <c r="HO23" s="78"/>
      <c r="HP23" s="160"/>
      <c r="HQ23" s="78">
        <f t="shared" si="23"/>
        <v>0</v>
      </c>
      <c r="HR23" s="78"/>
      <c r="HS23" s="78"/>
      <c r="HT23" s="78"/>
      <c r="HU23" s="78"/>
      <c r="HV23" s="78"/>
      <c r="HW23" s="78">
        <f t="shared" si="121"/>
        <v>0</v>
      </c>
      <c r="HX23" s="78"/>
      <c r="HY23" s="160"/>
      <c r="HZ23" s="78">
        <f t="shared" si="24"/>
        <v>0</v>
      </c>
      <c r="IA23" s="78"/>
      <c r="IB23" s="78"/>
      <c r="IC23" s="78"/>
      <c r="ID23" s="78"/>
      <c r="IE23" s="78"/>
      <c r="IF23" s="78">
        <f t="shared" si="122"/>
        <v>0</v>
      </c>
      <c r="IG23" s="78"/>
      <c r="IH23" s="78">
        <f t="shared" si="25"/>
        <v>0</v>
      </c>
      <c r="II23" s="160"/>
      <c r="IJ23" s="78"/>
      <c r="IK23" s="78"/>
      <c r="IL23" s="78">
        <f t="shared" si="96"/>
        <v>0</v>
      </c>
      <c r="IM23" s="78">
        <f t="shared" si="96"/>
        <v>0</v>
      </c>
      <c r="IN23" s="78">
        <f>+E23+AG23+AP23+AY23+BH23+BQ23+GU23+BZ23+CI23+CR23+DA23+DJ23+DS23+EB23+EK23+ET23+FC23+FT23</f>
        <v>0</v>
      </c>
      <c r="IO23" s="78">
        <f t="shared" si="123"/>
        <v>0</v>
      </c>
      <c r="IP23" s="78">
        <f>+G23+AI23+AR23+BA23+BJ23+BS23+CB23+CK23+CT23+DC23+DL23+DU23+ED23+EM23+EV23+FE23+FN23+FV23+GE23+GN23+GW23+HF23+HO23+HX23+IG23</f>
        <v>0</v>
      </c>
      <c r="IQ23" s="160"/>
      <c r="IR23" s="78">
        <f t="shared" si="124"/>
        <v>0</v>
      </c>
      <c r="IS23" s="78">
        <f t="shared" si="97"/>
        <v>0</v>
      </c>
      <c r="IT23" s="78">
        <f t="shared" si="97"/>
        <v>0</v>
      </c>
      <c r="IU23" s="112"/>
      <c r="IV23" s="112"/>
      <c r="IW23" s="111"/>
      <c r="IX23" s="106"/>
      <c r="IY23" s="107"/>
      <c r="IZ23" s="107"/>
      <c r="JA23" s="103"/>
      <c r="JB23" s="103"/>
      <c r="JC23" s="103"/>
      <c r="JD23" s="103"/>
      <c r="JE23" s="107"/>
      <c r="JF23" s="107"/>
      <c r="JG23" s="105"/>
    </row>
    <row r="24" spans="1:267" s="38" customFormat="1" ht="14.25">
      <c r="A24" s="136"/>
      <c r="B24" s="5" t="s">
        <v>77</v>
      </c>
      <c r="C24" s="78">
        <f t="shared" si="87"/>
        <v>0</v>
      </c>
      <c r="D24" s="78">
        <f t="shared" si="88"/>
        <v>0</v>
      </c>
      <c r="E24" s="78">
        <f t="shared" si="89"/>
        <v>0</v>
      </c>
      <c r="F24" s="78">
        <f t="shared" si="90"/>
        <v>0</v>
      </c>
      <c r="G24" s="78">
        <f t="shared" si="91"/>
        <v>0</v>
      </c>
      <c r="H24" s="78">
        <f t="shared" si="92"/>
        <v>0</v>
      </c>
      <c r="I24" s="160">
        <f t="shared" si="93"/>
        <v>0</v>
      </c>
      <c r="J24" s="78"/>
      <c r="K24" s="78">
        <f t="shared" si="94"/>
        <v>0</v>
      </c>
      <c r="L24" s="78">
        <f t="shared" si="95"/>
        <v>0</v>
      </c>
      <c r="M24" s="78"/>
      <c r="N24" s="78"/>
      <c r="O24" s="78"/>
      <c r="P24" s="78">
        <f t="shared" si="56"/>
        <v>0</v>
      </c>
      <c r="Q24" s="78"/>
      <c r="R24" s="160"/>
      <c r="S24" s="78">
        <f t="shared" si="0"/>
        <v>0</v>
      </c>
      <c r="T24" s="78"/>
      <c r="U24" s="78"/>
      <c r="V24" s="78"/>
      <c r="W24" s="78"/>
      <c r="X24" s="78"/>
      <c r="Y24" s="78">
        <f t="shared" si="98"/>
        <v>0</v>
      </c>
      <c r="Z24" s="78"/>
      <c r="AA24" s="160"/>
      <c r="AB24" s="78">
        <f t="shared" si="1"/>
        <v>0</v>
      </c>
      <c r="AC24" s="78"/>
      <c r="AD24" s="78"/>
      <c r="AE24" s="78"/>
      <c r="AF24" s="78"/>
      <c r="AG24" s="78"/>
      <c r="AH24" s="78">
        <f t="shared" si="99"/>
        <v>0</v>
      </c>
      <c r="AI24" s="78"/>
      <c r="AJ24" s="160"/>
      <c r="AK24" s="78">
        <f t="shared" si="2"/>
        <v>0</v>
      </c>
      <c r="AL24" s="78"/>
      <c r="AM24" s="78"/>
      <c r="AN24" s="78"/>
      <c r="AO24" s="78"/>
      <c r="AP24" s="78"/>
      <c r="AQ24" s="78">
        <f t="shared" si="100"/>
        <v>0</v>
      </c>
      <c r="AR24" s="78"/>
      <c r="AS24" s="160"/>
      <c r="AT24" s="78">
        <f t="shared" si="3"/>
        <v>0</v>
      </c>
      <c r="AU24" s="78"/>
      <c r="AV24" s="78"/>
      <c r="AW24" s="78"/>
      <c r="AX24" s="78"/>
      <c r="AY24" s="78"/>
      <c r="AZ24" s="78">
        <f t="shared" si="101"/>
        <v>0</v>
      </c>
      <c r="BA24" s="78"/>
      <c r="BB24" s="160"/>
      <c r="BC24" s="78">
        <f t="shared" si="4"/>
        <v>0</v>
      </c>
      <c r="BD24" s="78"/>
      <c r="BE24" s="78"/>
      <c r="BF24" s="78"/>
      <c r="BG24" s="78"/>
      <c r="BH24" s="78"/>
      <c r="BI24" s="78">
        <f t="shared" si="102"/>
        <v>0</v>
      </c>
      <c r="BJ24" s="78"/>
      <c r="BK24" s="160"/>
      <c r="BL24" s="78">
        <f t="shared" si="5"/>
        <v>0</v>
      </c>
      <c r="BM24" s="78"/>
      <c r="BN24" s="78"/>
      <c r="BO24" s="78"/>
      <c r="BP24" s="78"/>
      <c r="BQ24" s="78"/>
      <c r="BR24" s="78">
        <f t="shared" si="103"/>
        <v>0</v>
      </c>
      <c r="BS24" s="78"/>
      <c r="BT24" s="160"/>
      <c r="BU24" s="78">
        <f t="shared" si="6"/>
        <v>0</v>
      </c>
      <c r="BV24" s="78"/>
      <c r="BW24" s="78"/>
      <c r="BX24" s="78"/>
      <c r="BY24" s="78"/>
      <c r="BZ24" s="78"/>
      <c r="CA24" s="78">
        <f t="shared" si="104"/>
        <v>0</v>
      </c>
      <c r="CB24" s="78"/>
      <c r="CC24" s="160"/>
      <c r="CD24" s="78">
        <f t="shared" si="7"/>
        <v>0</v>
      </c>
      <c r="CE24" s="78"/>
      <c r="CF24" s="78"/>
      <c r="CG24" s="78"/>
      <c r="CH24" s="78"/>
      <c r="CI24" s="78"/>
      <c r="CJ24" s="78">
        <f t="shared" si="105"/>
        <v>0</v>
      </c>
      <c r="CK24" s="78"/>
      <c r="CL24" s="160"/>
      <c r="CM24" s="78">
        <f t="shared" si="8"/>
        <v>0</v>
      </c>
      <c r="CN24" s="78"/>
      <c r="CO24" s="78"/>
      <c r="CP24" s="78"/>
      <c r="CQ24" s="78"/>
      <c r="CR24" s="78"/>
      <c r="CS24" s="78">
        <f t="shared" si="106"/>
        <v>0</v>
      </c>
      <c r="CT24" s="78"/>
      <c r="CU24" s="160"/>
      <c r="CV24" s="78">
        <f t="shared" si="9"/>
        <v>0</v>
      </c>
      <c r="CW24" s="78"/>
      <c r="CX24" s="78"/>
      <c r="CY24" s="78"/>
      <c r="CZ24" s="78"/>
      <c r="DA24" s="78"/>
      <c r="DB24" s="78">
        <f t="shared" si="107"/>
        <v>0</v>
      </c>
      <c r="DC24" s="78"/>
      <c r="DD24" s="160"/>
      <c r="DE24" s="78">
        <f t="shared" si="10"/>
        <v>0</v>
      </c>
      <c r="DF24" s="78"/>
      <c r="DG24" s="78"/>
      <c r="DH24" s="78"/>
      <c r="DI24" s="78"/>
      <c r="DJ24" s="78"/>
      <c r="DK24" s="78">
        <f t="shared" si="108"/>
        <v>0</v>
      </c>
      <c r="DL24" s="78"/>
      <c r="DM24" s="160"/>
      <c r="DN24" s="78">
        <f t="shared" si="11"/>
        <v>0</v>
      </c>
      <c r="DO24" s="78"/>
      <c r="DP24" s="78"/>
      <c r="DQ24" s="78"/>
      <c r="DR24" s="78"/>
      <c r="DS24" s="78"/>
      <c r="DT24" s="78">
        <f t="shared" si="109"/>
        <v>0</v>
      </c>
      <c r="DU24" s="78"/>
      <c r="DV24" s="160"/>
      <c r="DW24" s="78">
        <f t="shared" si="12"/>
        <v>0</v>
      </c>
      <c r="DX24" s="78"/>
      <c r="DY24" s="78"/>
      <c r="DZ24" s="78"/>
      <c r="EA24" s="78"/>
      <c r="EB24" s="78"/>
      <c r="EC24" s="78">
        <f t="shared" si="110"/>
        <v>0</v>
      </c>
      <c r="ED24" s="78"/>
      <c r="EE24" s="160"/>
      <c r="EF24" s="78">
        <f t="shared" si="13"/>
        <v>0</v>
      </c>
      <c r="EG24" s="78"/>
      <c r="EH24" s="78"/>
      <c r="EI24" s="78"/>
      <c r="EJ24" s="78"/>
      <c r="EK24" s="78"/>
      <c r="EL24" s="78">
        <f t="shared" si="111"/>
        <v>0</v>
      </c>
      <c r="EM24" s="78"/>
      <c r="EN24" s="160"/>
      <c r="EO24" s="78">
        <f t="shared" si="14"/>
        <v>0</v>
      </c>
      <c r="EP24" s="78"/>
      <c r="EQ24" s="78"/>
      <c r="ER24" s="78"/>
      <c r="ES24" s="78"/>
      <c r="ET24" s="78"/>
      <c r="EU24" s="78">
        <f t="shared" si="112"/>
        <v>0</v>
      </c>
      <c r="EV24" s="78"/>
      <c r="EW24" s="160"/>
      <c r="EX24" s="78">
        <f t="shared" si="15"/>
        <v>0</v>
      </c>
      <c r="EY24" s="78"/>
      <c r="EZ24" s="78"/>
      <c r="FA24" s="78"/>
      <c r="FB24" s="78"/>
      <c r="FC24" s="78"/>
      <c r="FD24" s="78">
        <f t="shared" si="113"/>
        <v>0</v>
      </c>
      <c r="FE24" s="78"/>
      <c r="FF24" s="160"/>
      <c r="FG24" s="78">
        <f t="shared" si="16"/>
        <v>0</v>
      </c>
      <c r="FH24" s="78"/>
      <c r="FI24" s="78"/>
      <c r="FJ24" s="78"/>
      <c r="FK24" s="78"/>
      <c r="FL24" s="78"/>
      <c r="FM24" s="78">
        <f t="shared" si="114"/>
        <v>0</v>
      </c>
      <c r="FN24" s="78"/>
      <c r="FO24" s="78">
        <f t="shared" si="17"/>
        <v>0</v>
      </c>
      <c r="FP24" s="78"/>
      <c r="FQ24" s="78"/>
      <c r="FR24" s="78"/>
      <c r="FS24" s="78"/>
      <c r="FT24" s="78"/>
      <c r="FU24" s="78">
        <f t="shared" si="115"/>
        <v>0</v>
      </c>
      <c r="FV24" s="78"/>
      <c r="FW24" s="160"/>
      <c r="FX24" s="78">
        <f t="shared" si="18"/>
        <v>0</v>
      </c>
      <c r="FY24" s="78"/>
      <c r="FZ24" s="78"/>
      <c r="GA24" s="78"/>
      <c r="GB24" s="78"/>
      <c r="GC24" s="78"/>
      <c r="GD24" s="78">
        <f t="shared" si="116"/>
        <v>0</v>
      </c>
      <c r="GE24" s="78"/>
      <c r="GF24" s="160"/>
      <c r="GG24" s="78">
        <f t="shared" si="19"/>
        <v>0</v>
      </c>
      <c r="GH24" s="78"/>
      <c r="GI24" s="78"/>
      <c r="GJ24" s="78"/>
      <c r="GK24" s="78"/>
      <c r="GL24" s="78"/>
      <c r="GM24" s="78">
        <f t="shared" si="117"/>
        <v>0</v>
      </c>
      <c r="GN24" s="78"/>
      <c r="GO24" s="160"/>
      <c r="GP24" s="78">
        <f t="shared" si="20"/>
        <v>0</v>
      </c>
      <c r="GQ24" s="78"/>
      <c r="GR24" s="78"/>
      <c r="GS24" s="78"/>
      <c r="GT24" s="78"/>
      <c r="GU24" s="78"/>
      <c r="GV24" s="78">
        <f t="shared" si="118"/>
        <v>0</v>
      </c>
      <c r="GW24" s="78"/>
      <c r="GX24" s="160"/>
      <c r="GY24" s="78">
        <f t="shared" si="21"/>
        <v>0</v>
      </c>
      <c r="GZ24" s="78"/>
      <c r="HA24" s="78"/>
      <c r="HB24" s="78"/>
      <c r="HC24" s="78"/>
      <c r="HD24" s="78"/>
      <c r="HE24" s="78">
        <f t="shared" si="119"/>
        <v>0</v>
      </c>
      <c r="HF24" s="78"/>
      <c r="HG24" s="160"/>
      <c r="HH24" s="78">
        <f t="shared" si="22"/>
        <v>0</v>
      </c>
      <c r="HI24" s="78"/>
      <c r="HJ24" s="78"/>
      <c r="HK24" s="78"/>
      <c r="HL24" s="78"/>
      <c r="HM24" s="78"/>
      <c r="HN24" s="78">
        <f t="shared" si="120"/>
        <v>0</v>
      </c>
      <c r="HO24" s="78"/>
      <c r="HP24" s="160"/>
      <c r="HQ24" s="78">
        <f t="shared" si="23"/>
        <v>0</v>
      </c>
      <c r="HR24" s="78"/>
      <c r="HS24" s="78"/>
      <c r="HT24" s="78"/>
      <c r="HU24" s="78"/>
      <c r="HV24" s="78"/>
      <c r="HW24" s="78">
        <f t="shared" si="121"/>
        <v>0</v>
      </c>
      <c r="HX24" s="78"/>
      <c r="HY24" s="160"/>
      <c r="HZ24" s="78">
        <f t="shared" si="24"/>
        <v>0</v>
      </c>
      <c r="IA24" s="78"/>
      <c r="IB24" s="78"/>
      <c r="IC24" s="78"/>
      <c r="ID24" s="78"/>
      <c r="IE24" s="78"/>
      <c r="IF24" s="78">
        <f t="shared" si="122"/>
        <v>0</v>
      </c>
      <c r="IG24" s="78"/>
      <c r="IH24" s="78">
        <f t="shared" si="25"/>
        <v>0</v>
      </c>
      <c r="II24" s="160"/>
      <c r="IJ24" s="78"/>
      <c r="IK24" s="78"/>
      <c r="IL24" s="78">
        <f t="shared" si="96"/>
        <v>0</v>
      </c>
      <c r="IM24" s="78">
        <f t="shared" si="96"/>
        <v>0</v>
      </c>
      <c r="IN24" s="78">
        <f>+E24+AG24+AP24+AY24+BH24+BQ24+GU24+BZ24+CI24+CR24+DA24+DJ24+DS24+EB24+EK24+ET24+FC24+FT24</f>
        <v>0</v>
      </c>
      <c r="IO24" s="78">
        <f t="shared" si="123"/>
        <v>0</v>
      </c>
      <c r="IP24" s="78">
        <f>+G24+AI24+AR24+BA24+BJ24+BS24+CB24+CK24+CT24+DC24+DL24+DU24+ED24+EM24+EV24+FE24+FN24+FV24+GE24+GN24+GW24+HF24+HO24+HX24+IG24</f>
        <v>0</v>
      </c>
      <c r="IQ24" s="160"/>
      <c r="IR24" s="78">
        <f t="shared" si="124"/>
        <v>0</v>
      </c>
      <c r="IS24" s="78">
        <f t="shared" si="97"/>
        <v>0</v>
      </c>
      <c r="IT24" s="78">
        <f t="shared" si="97"/>
        <v>0</v>
      </c>
      <c r="IU24" s="78"/>
      <c r="IV24" s="113"/>
      <c r="IW24" s="114"/>
      <c r="IX24" s="102"/>
      <c r="IY24" s="103"/>
      <c r="IZ24" s="103"/>
      <c r="JA24" s="103"/>
      <c r="JB24" s="103"/>
      <c r="JC24" s="103"/>
      <c r="JD24" s="103"/>
      <c r="JE24" s="103"/>
      <c r="JF24" s="103"/>
      <c r="JG24" s="105"/>
    </row>
    <row r="25" spans="1:267" s="38" customFormat="1" ht="14.25">
      <c r="A25" s="135" t="s">
        <v>155</v>
      </c>
      <c r="B25" s="3" t="s">
        <v>15</v>
      </c>
      <c r="C25" s="78">
        <f t="shared" si="87"/>
        <v>212417.91999999998</v>
      </c>
      <c r="D25" s="78">
        <f>+N25+W25</f>
        <v>386233.59999999998</v>
      </c>
      <c r="E25" s="78">
        <f t="shared" si="89"/>
        <v>0</v>
      </c>
      <c r="F25" s="78">
        <f t="shared" si="90"/>
        <v>386233.59999999998</v>
      </c>
      <c r="G25" s="78">
        <f t="shared" si="91"/>
        <v>375364.6</v>
      </c>
      <c r="H25" s="78">
        <f t="shared" si="92"/>
        <v>-10869</v>
      </c>
      <c r="I25" s="160">
        <f t="shared" si="93"/>
        <v>0</v>
      </c>
      <c r="J25" s="78">
        <f>J27+J28+J29</f>
        <v>-10868.999999999971</v>
      </c>
      <c r="K25" s="78">
        <f t="shared" si="94"/>
        <v>375364.6</v>
      </c>
      <c r="L25" s="78">
        <f t="shared" si="95"/>
        <v>375364.6</v>
      </c>
      <c r="M25" s="78">
        <f>M27+M28+M29</f>
        <v>211174.8</v>
      </c>
      <c r="N25" s="78">
        <f t="shared" ref="N25:U25" si="125">N27+N28+N29</f>
        <v>386233.59999999998</v>
      </c>
      <c r="O25" s="78">
        <f t="shared" si="125"/>
        <v>0</v>
      </c>
      <c r="P25" s="78">
        <f t="shared" si="56"/>
        <v>386233.59999999998</v>
      </c>
      <c r="Q25" s="78">
        <f t="shared" si="125"/>
        <v>375364.6</v>
      </c>
      <c r="R25" s="160">
        <f t="shared" si="125"/>
        <v>0</v>
      </c>
      <c r="S25" s="78">
        <f t="shared" si="0"/>
        <v>-10869</v>
      </c>
      <c r="T25" s="78">
        <f t="shared" si="125"/>
        <v>375364.6</v>
      </c>
      <c r="U25" s="78">
        <f t="shared" si="125"/>
        <v>375364.6</v>
      </c>
      <c r="V25" s="78">
        <f>V27+V28+V29</f>
        <v>1243.1199999999999</v>
      </c>
      <c r="W25" s="78">
        <f>W27+W28+W29</f>
        <v>0</v>
      </c>
      <c r="X25" s="78">
        <f>X27+X28+X29</f>
        <v>0</v>
      </c>
      <c r="Y25" s="78">
        <f t="shared" si="98"/>
        <v>0</v>
      </c>
      <c r="Z25" s="78">
        <f>Z27+Z28+Z29</f>
        <v>0</v>
      </c>
      <c r="AA25" s="160">
        <f t="shared" ref="AA25" si="126">AA27+AA28+AA29</f>
        <v>0</v>
      </c>
      <c r="AB25" s="78">
        <f t="shared" si="1"/>
        <v>0</v>
      </c>
      <c r="AC25" s="78">
        <f>AC27+AC28+AC29</f>
        <v>0</v>
      </c>
      <c r="AD25" s="78">
        <f>AD27+AD28+AD29</f>
        <v>0</v>
      </c>
      <c r="AE25" s="78">
        <f>AE27+AE28+AE29</f>
        <v>4341.72</v>
      </c>
      <c r="AF25" s="78">
        <f>AF27+AF28+AF29</f>
        <v>0</v>
      </c>
      <c r="AG25" s="78">
        <f>AG27+AG28+AG29</f>
        <v>0</v>
      </c>
      <c r="AH25" s="78">
        <f t="shared" si="99"/>
        <v>0</v>
      </c>
      <c r="AI25" s="78">
        <f>AI27+AI28+AI29</f>
        <v>0</v>
      </c>
      <c r="AJ25" s="160">
        <f t="shared" ref="AJ25" si="127">AJ27+AJ28+AJ29</f>
        <v>0</v>
      </c>
      <c r="AK25" s="78">
        <f t="shared" si="2"/>
        <v>0</v>
      </c>
      <c r="AL25" s="78">
        <f>AL27+AL28+AL29</f>
        <v>0</v>
      </c>
      <c r="AM25" s="78">
        <f>AM27+AM28+AM29</f>
        <v>0</v>
      </c>
      <c r="AN25" s="78">
        <f>AN27+AN28+AN29</f>
        <v>1301.3499999999999</v>
      </c>
      <c r="AO25" s="78">
        <f>AO27+AO28+AO29</f>
        <v>0</v>
      </c>
      <c r="AP25" s="78">
        <f>AP27+AP28+AP29</f>
        <v>0</v>
      </c>
      <c r="AQ25" s="78">
        <f t="shared" si="100"/>
        <v>0</v>
      </c>
      <c r="AR25" s="78">
        <f>AR27+AR28+AR29</f>
        <v>0</v>
      </c>
      <c r="AS25" s="160">
        <f t="shared" ref="AS25" si="128">AS27+AS28+AS29</f>
        <v>0</v>
      </c>
      <c r="AT25" s="78">
        <f t="shared" si="3"/>
        <v>0</v>
      </c>
      <c r="AU25" s="78">
        <f>AU27+AU28+AU29</f>
        <v>0</v>
      </c>
      <c r="AV25" s="78">
        <f>AV27+AV28+AV29</f>
        <v>0</v>
      </c>
      <c r="AW25" s="78">
        <f>AW27+AW28+AW29</f>
        <v>4085.54</v>
      </c>
      <c r="AX25" s="78">
        <f>AX27+AX28+AX29</f>
        <v>0</v>
      </c>
      <c r="AY25" s="78">
        <f>AY27+AY28+AY29</f>
        <v>0</v>
      </c>
      <c r="AZ25" s="78">
        <f t="shared" si="101"/>
        <v>0</v>
      </c>
      <c r="BA25" s="78">
        <f>BA27+BA28+BA29</f>
        <v>0</v>
      </c>
      <c r="BB25" s="160">
        <f t="shared" ref="BB25" si="129">BB27+BB28+BB29</f>
        <v>0</v>
      </c>
      <c r="BC25" s="78">
        <f t="shared" si="4"/>
        <v>0</v>
      </c>
      <c r="BD25" s="78">
        <f>BD27+BD28+BD29</f>
        <v>0</v>
      </c>
      <c r="BE25" s="78">
        <f>BE27+BE28+BE29</f>
        <v>0</v>
      </c>
      <c r="BF25" s="78">
        <f>BF27+BF28+BF29</f>
        <v>0</v>
      </c>
      <c r="BG25" s="78">
        <f>BG27+BG28+BG29</f>
        <v>0</v>
      </c>
      <c r="BH25" s="78">
        <f>BH27+BH28+BH29</f>
        <v>0</v>
      </c>
      <c r="BI25" s="78">
        <f t="shared" si="102"/>
        <v>0</v>
      </c>
      <c r="BJ25" s="78">
        <f>BJ27+BJ28+BJ29</f>
        <v>0</v>
      </c>
      <c r="BK25" s="160">
        <f t="shared" ref="BK25" si="130">BK27+BK28+BK29</f>
        <v>0</v>
      </c>
      <c r="BL25" s="78">
        <f t="shared" si="5"/>
        <v>0</v>
      </c>
      <c r="BM25" s="78">
        <f>BM27+BM28+BM29</f>
        <v>0</v>
      </c>
      <c r="BN25" s="78">
        <f>BN27+BN28+BN29</f>
        <v>0</v>
      </c>
      <c r="BO25" s="78">
        <f>BO27+BO28+BO29</f>
        <v>1049.27</v>
      </c>
      <c r="BP25" s="78">
        <f>BP27+BP28+BP29</f>
        <v>0</v>
      </c>
      <c r="BQ25" s="78">
        <f>BQ27+BQ28+BQ29</f>
        <v>0</v>
      </c>
      <c r="BR25" s="78">
        <f t="shared" si="103"/>
        <v>0</v>
      </c>
      <c r="BS25" s="78">
        <f>BS27+BS28+BS29</f>
        <v>0</v>
      </c>
      <c r="BT25" s="160">
        <f t="shared" ref="BT25" si="131">BT27+BT28+BT29</f>
        <v>0</v>
      </c>
      <c r="BU25" s="78">
        <f t="shared" si="6"/>
        <v>0</v>
      </c>
      <c r="BV25" s="78">
        <f>BV27+BV28+BV29</f>
        <v>0</v>
      </c>
      <c r="BW25" s="78">
        <f>BW27+BW28+BW29</f>
        <v>0</v>
      </c>
      <c r="BX25" s="78">
        <f>BX27+BX28+BX29</f>
        <v>3159.3500000000004</v>
      </c>
      <c r="BY25" s="78">
        <f>BY27+BY28+BY29</f>
        <v>0</v>
      </c>
      <c r="BZ25" s="78">
        <f>BZ27+BZ28+BZ29</f>
        <v>0</v>
      </c>
      <c r="CA25" s="78">
        <f t="shared" si="104"/>
        <v>0</v>
      </c>
      <c r="CB25" s="78">
        <f>CB27+CB28+CB29</f>
        <v>0</v>
      </c>
      <c r="CC25" s="160">
        <f t="shared" ref="CC25" si="132">CC27+CC28+CC29</f>
        <v>0</v>
      </c>
      <c r="CD25" s="78">
        <f t="shared" si="7"/>
        <v>0</v>
      </c>
      <c r="CE25" s="78">
        <f>CE27+CE28+CE29</f>
        <v>0</v>
      </c>
      <c r="CF25" s="78">
        <f>CF27+CF28+CF29</f>
        <v>0</v>
      </c>
      <c r="CG25" s="78">
        <f>CG27+CG28+CG29</f>
        <v>7397.2800000000007</v>
      </c>
      <c r="CH25" s="78">
        <f>CH27+CH28+CH29</f>
        <v>0</v>
      </c>
      <c r="CI25" s="78">
        <f>CI27+CI28+CI29</f>
        <v>0</v>
      </c>
      <c r="CJ25" s="78">
        <f t="shared" si="105"/>
        <v>0</v>
      </c>
      <c r="CK25" s="78">
        <f>CK27+CK28+CK29</f>
        <v>0</v>
      </c>
      <c r="CL25" s="160">
        <f t="shared" ref="CL25" si="133">CL27+CL28+CL29</f>
        <v>0</v>
      </c>
      <c r="CM25" s="78">
        <f t="shared" si="8"/>
        <v>0</v>
      </c>
      <c r="CN25" s="78">
        <f>CN27+CN28+CN29</f>
        <v>0</v>
      </c>
      <c r="CO25" s="78">
        <f>CO27+CO28+CO29</f>
        <v>0</v>
      </c>
      <c r="CP25" s="78">
        <f>CP27+CP28+CP29</f>
        <v>2967.34</v>
      </c>
      <c r="CQ25" s="78">
        <f>CQ27+CQ28+CQ29</f>
        <v>0</v>
      </c>
      <c r="CR25" s="78">
        <f>CR27+CR28+CR29</f>
        <v>0</v>
      </c>
      <c r="CS25" s="78">
        <f t="shared" si="106"/>
        <v>0</v>
      </c>
      <c r="CT25" s="78">
        <f>CT27+CT28+CT29</f>
        <v>0</v>
      </c>
      <c r="CU25" s="160">
        <f t="shared" ref="CU25" si="134">CU27+CU28+CU29</f>
        <v>0</v>
      </c>
      <c r="CV25" s="78">
        <f t="shared" si="9"/>
        <v>0</v>
      </c>
      <c r="CW25" s="78">
        <f>CW27+CW28+CW29</f>
        <v>0</v>
      </c>
      <c r="CX25" s="78">
        <f>CX27+CX28+CX29</f>
        <v>0</v>
      </c>
      <c r="CY25" s="78">
        <f>CY27+CY28+CY29</f>
        <v>5822.6</v>
      </c>
      <c r="CZ25" s="78">
        <f>CZ27+CZ28+CZ29</f>
        <v>0</v>
      </c>
      <c r="DA25" s="78">
        <f>DA27+DA28+DA29</f>
        <v>0</v>
      </c>
      <c r="DB25" s="78">
        <f t="shared" si="107"/>
        <v>0</v>
      </c>
      <c r="DC25" s="78">
        <f>DC27+DC28+DC29</f>
        <v>0</v>
      </c>
      <c r="DD25" s="160">
        <f t="shared" ref="DD25" si="135">DD27+DD28+DD29</f>
        <v>0</v>
      </c>
      <c r="DE25" s="78">
        <f t="shared" si="10"/>
        <v>0</v>
      </c>
      <c r="DF25" s="78">
        <f>DF27+DF28+DF29</f>
        <v>0</v>
      </c>
      <c r="DG25" s="78">
        <f>DG27+DG28+DG29</f>
        <v>0</v>
      </c>
      <c r="DH25" s="78">
        <f>DH27+DH28+DH29</f>
        <v>6681.28</v>
      </c>
      <c r="DI25" s="78">
        <f>DI27+DI28+DI29</f>
        <v>0</v>
      </c>
      <c r="DJ25" s="78">
        <f>DJ27+DJ28+DJ29</f>
        <v>0</v>
      </c>
      <c r="DK25" s="78">
        <f t="shared" si="108"/>
        <v>0</v>
      </c>
      <c r="DL25" s="78">
        <f>DL27+DL28+DL29</f>
        <v>0</v>
      </c>
      <c r="DM25" s="160">
        <f t="shared" ref="DM25" si="136">DM27+DM28+DM29</f>
        <v>0</v>
      </c>
      <c r="DN25" s="78">
        <f t="shared" si="11"/>
        <v>0</v>
      </c>
      <c r="DO25" s="78">
        <f>DO27+DO28+DO29</f>
        <v>0</v>
      </c>
      <c r="DP25" s="78">
        <f>DP27+DP28+DP29</f>
        <v>0</v>
      </c>
      <c r="DQ25" s="78">
        <f>DQ27+DQ28+DQ29</f>
        <v>3721.44</v>
      </c>
      <c r="DR25" s="78">
        <f>DR27+DR28+DR29</f>
        <v>0</v>
      </c>
      <c r="DS25" s="78">
        <f>DS27+DS28+DS29</f>
        <v>0</v>
      </c>
      <c r="DT25" s="78">
        <f t="shared" si="109"/>
        <v>0</v>
      </c>
      <c r="DU25" s="78">
        <f>DU27+DU28+DU29</f>
        <v>0</v>
      </c>
      <c r="DV25" s="160">
        <f t="shared" ref="DV25" si="137">DV27+DV28+DV29</f>
        <v>0</v>
      </c>
      <c r="DW25" s="78">
        <f t="shared" si="12"/>
        <v>0</v>
      </c>
      <c r="DX25" s="78">
        <f>DX27+DX28+DX29</f>
        <v>0</v>
      </c>
      <c r="DY25" s="78">
        <f>DY27+DY28+DY29</f>
        <v>0</v>
      </c>
      <c r="DZ25" s="78">
        <f>DZ27+DZ28+DZ29</f>
        <v>8410.6299999999992</v>
      </c>
      <c r="EA25" s="78">
        <f>EA27+EA28+EA29</f>
        <v>0</v>
      </c>
      <c r="EB25" s="78">
        <f>EB27+EB28+EB29</f>
        <v>0</v>
      </c>
      <c r="EC25" s="78">
        <f t="shared" si="110"/>
        <v>0</v>
      </c>
      <c r="ED25" s="78">
        <f>ED27+ED28+ED29</f>
        <v>0</v>
      </c>
      <c r="EE25" s="160">
        <f t="shared" ref="EE25" si="138">EE27+EE28+EE29</f>
        <v>0</v>
      </c>
      <c r="EF25" s="78">
        <f t="shared" si="13"/>
        <v>0</v>
      </c>
      <c r="EG25" s="78">
        <f>EG27+EG28+EG29</f>
        <v>0</v>
      </c>
      <c r="EH25" s="78">
        <f>EH27+EH28+EH29</f>
        <v>0</v>
      </c>
      <c r="EI25" s="78">
        <f>EI27+EI28+EI29</f>
        <v>3196.77</v>
      </c>
      <c r="EJ25" s="78">
        <f>EJ27+EJ28+EJ29</f>
        <v>0</v>
      </c>
      <c r="EK25" s="78">
        <f>EK27+EK28+EK29</f>
        <v>0</v>
      </c>
      <c r="EL25" s="78">
        <f t="shared" si="111"/>
        <v>0</v>
      </c>
      <c r="EM25" s="78">
        <f>EM27+EM28+EM29</f>
        <v>0</v>
      </c>
      <c r="EN25" s="160">
        <f t="shared" ref="EN25" si="139">EN27+EN28+EN29</f>
        <v>0</v>
      </c>
      <c r="EO25" s="78">
        <f t="shared" si="14"/>
        <v>0</v>
      </c>
      <c r="EP25" s="78">
        <f>EP27+EP28+EP29</f>
        <v>0</v>
      </c>
      <c r="EQ25" s="78">
        <f>EQ27+EQ28+EQ29</f>
        <v>0</v>
      </c>
      <c r="ER25" s="78">
        <f>ER27+ER28+ER29</f>
        <v>3701.3900000000003</v>
      </c>
      <c r="ES25" s="78">
        <f>ES27+ES28+ES29</f>
        <v>0</v>
      </c>
      <c r="ET25" s="78">
        <f>ET27+ET28+ET29</f>
        <v>0</v>
      </c>
      <c r="EU25" s="78">
        <f t="shared" si="112"/>
        <v>0</v>
      </c>
      <c r="EV25" s="78">
        <f>EV27+EV28+EV29</f>
        <v>0</v>
      </c>
      <c r="EW25" s="160">
        <f t="shared" ref="EW25" si="140">EW27+EW28+EW29</f>
        <v>0</v>
      </c>
      <c r="EX25" s="78">
        <f t="shared" si="15"/>
        <v>0</v>
      </c>
      <c r="EY25" s="78">
        <f>EY27+EY28+EY29</f>
        <v>0</v>
      </c>
      <c r="EZ25" s="78">
        <f>EZ27+EZ28+EZ29</f>
        <v>0</v>
      </c>
      <c r="FA25" s="78">
        <f>FA27+FA28+FA29</f>
        <v>2439.8599999999997</v>
      </c>
      <c r="FB25" s="78">
        <f>FB27+FB28+FB29</f>
        <v>0</v>
      </c>
      <c r="FC25" s="78">
        <f>FC27+FC28+FC29</f>
        <v>0</v>
      </c>
      <c r="FD25" s="78">
        <f t="shared" si="113"/>
        <v>0</v>
      </c>
      <c r="FE25" s="78">
        <f>FE27+FE28+FE29</f>
        <v>0</v>
      </c>
      <c r="FF25" s="160">
        <f t="shared" ref="FF25" si="141">FF27+FF28+FF29</f>
        <v>0</v>
      </c>
      <c r="FG25" s="78">
        <f t="shared" si="16"/>
        <v>0</v>
      </c>
      <c r="FH25" s="78">
        <f>FH27+FH28+FH29</f>
        <v>0</v>
      </c>
      <c r="FI25" s="78">
        <f>FI27+FI28+FI29</f>
        <v>0</v>
      </c>
      <c r="FJ25" s="78">
        <f>FJ27+FJ28+FJ29</f>
        <v>0</v>
      </c>
      <c r="FK25" s="78">
        <f>FK27+FK28+FK29</f>
        <v>0</v>
      </c>
      <c r="FL25" s="78">
        <f>FL27+FL28+FL29</f>
        <v>0</v>
      </c>
      <c r="FM25" s="78">
        <f t="shared" si="114"/>
        <v>0</v>
      </c>
      <c r="FN25" s="78">
        <f>FN27+FN28+FN29</f>
        <v>0</v>
      </c>
      <c r="FO25" s="78">
        <f t="shared" si="17"/>
        <v>0</v>
      </c>
      <c r="FP25" s="78">
        <f>FP27+FP28+FP29</f>
        <v>0</v>
      </c>
      <c r="FQ25" s="78">
        <f>FQ27+FQ28+FQ29</f>
        <v>0</v>
      </c>
      <c r="FR25" s="78">
        <f>FR27+FR28+FR29</f>
        <v>0</v>
      </c>
      <c r="FS25" s="78">
        <f>FS27+FS28+FS29</f>
        <v>0</v>
      </c>
      <c r="FT25" s="78">
        <f>FT27+FT28+FT29</f>
        <v>0</v>
      </c>
      <c r="FU25" s="78">
        <f t="shared" si="115"/>
        <v>0</v>
      </c>
      <c r="FV25" s="78">
        <f>FV27+FV28+FV29</f>
        <v>0</v>
      </c>
      <c r="FW25" s="160">
        <f t="shared" ref="FW25" si="142">FW27+FW28+FW29</f>
        <v>0</v>
      </c>
      <c r="FX25" s="78">
        <f t="shared" si="18"/>
        <v>0</v>
      </c>
      <c r="FY25" s="78">
        <f>FY27+FY28+FY29</f>
        <v>0</v>
      </c>
      <c r="FZ25" s="78">
        <f>FZ27+FZ28+FZ29</f>
        <v>0</v>
      </c>
      <c r="GA25" s="78">
        <f>GA27+GA28+GA29</f>
        <v>1613.43</v>
      </c>
      <c r="GB25" s="78">
        <f>GB27+GB28+GB29</f>
        <v>0</v>
      </c>
      <c r="GC25" s="78">
        <f>GC27+GC28+GC29</f>
        <v>0</v>
      </c>
      <c r="GD25" s="78">
        <f t="shared" si="116"/>
        <v>0</v>
      </c>
      <c r="GE25" s="78">
        <f>GE27+GE28+GE29</f>
        <v>0</v>
      </c>
      <c r="GF25" s="160">
        <f t="shared" ref="GF25" si="143">GF27+GF28+GF29</f>
        <v>0</v>
      </c>
      <c r="GG25" s="78">
        <f t="shared" si="19"/>
        <v>0</v>
      </c>
      <c r="GH25" s="78">
        <f>GH27+GH28+GH29</f>
        <v>0</v>
      </c>
      <c r="GI25" s="78">
        <f>GI27+GI28+GI29</f>
        <v>0</v>
      </c>
      <c r="GJ25" s="78">
        <f>GJ27+GJ28+GJ29</f>
        <v>0</v>
      </c>
      <c r="GK25" s="78">
        <f>GK27+GK28+GK29</f>
        <v>0</v>
      </c>
      <c r="GL25" s="78">
        <f>GL27+GL28+GL29</f>
        <v>0</v>
      </c>
      <c r="GM25" s="78">
        <f t="shared" si="117"/>
        <v>0</v>
      </c>
      <c r="GN25" s="78">
        <f>GN27+GN28+GN29</f>
        <v>0</v>
      </c>
      <c r="GO25" s="160">
        <f t="shared" ref="GO25" si="144">GO27+GO28+GO29</f>
        <v>0</v>
      </c>
      <c r="GP25" s="78">
        <f t="shared" si="20"/>
        <v>0</v>
      </c>
      <c r="GQ25" s="78">
        <f>GQ27+GQ28+GQ29</f>
        <v>0</v>
      </c>
      <c r="GR25" s="78">
        <f>GR27+GR28+GR29</f>
        <v>0</v>
      </c>
      <c r="GS25" s="78">
        <f>GS27+GS28+GS29</f>
        <v>0</v>
      </c>
      <c r="GT25" s="78">
        <f>GT27+GT28+GT29</f>
        <v>0</v>
      </c>
      <c r="GU25" s="78">
        <f>GU27+GU28+GU29</f>
        <v>0</v>
      </c>
      <c r="GV25" s="78">
        <f t="shared" si="118"/>
        <v>0</v>
      </c>
      <c r="GW25" s="78">
        <f>GW27+GW28+GW29</f>
        <v>0</v>
      </c>
      <c r="GX25" s="160">
        <f t="shared" ref="GX25" si="145">GX27+GX28+GX29</f>
        <v>0</v>
      </c>
      <c r="GY25" s="78">
        <f t="shared" si="21"/>
        <v>0</v>
      </c>
      <c r="GZ25" s="78">
        <f>GZ27+GZ28+GZ29</f>
        <v>0</v>
      </c>
      <c r="HA25" s="78">
        <f>HA27+HA28+HA29</f>
        <v>0</v>
      </c>
      <c r="HB25" s="78">
        <f>HB27+HB28+HB29</f>
        <v>19427.349999999999</v>
      </c>
      <c r="HC25" s="78">
        <f>HC27+HC28+HC29</f>
        <v>0</v>
      </c>
      <c r="HD25" s="78">
        <f>HD27+HD28+HD29</f>
        <v>0</v>
      </c>
      <c r="HE25" s="78">
        <f t="shared" si="119"/>
        <v>0</v>
      </c>
      <c r="HF25" s="78">
        <f>HF27+HF28+HF29</f>
        <v>0</v>
      </c>
      <c r="HG25" s="160">
        <f t="shared" ref="HG25" si="146">HG27+HG28+HG29</f>
        <v>0</v>
      </c>
      <c r="HH25" s="78">
        <f t="shared" si="22"/>
        <v>0</v>
      </c>
      <c r="HI25" s="78">
        <f>HI27+HI28+HI29</f>
        <v>0</v>
      </c>
      <c r="HJ25" s="78">
        <f>HJ27+HJ28+HJ29</f>
        <v>0</v>
      </c>
      <c r="HK25" s="78">
        <f>HK27+HK28+HK29</f>
        <v>0</v>
      </c>
      <c r="HL25" s="78">
        <f>HL27+HL28+HL29</f>
        <v>0</v>
      </c>
      <c r="HM25" s="78">
        <f>HM27+HM28+HM29</f>
        <v>0</v>
      </c>
      <c r="HN25" s="78">
        <f t="shared" si="120"/>
        <v>0</v>
      </c>
      <c r="HO25" s="78">
        <f>HO27+HO28+HO29</f>
        <v>0</v>
      </c>
      <c r="HP25" s="160">
        <f t="shared" ref="HP25" si="147">HP27+HP28+HP29</f>
        <v>0</v>
      </c>
      <c r="HQ25" s="78">
        <f t="shared" si="23"/>
        <v>0</v>
      </c>
      <c r="HR25" s="78">
        <f>HR27+HR28+HR29</f>
        <v>0</v>
      </c>
      <c r="HS25" s="78">
        <f>HS27+HS28+HS29</f>
        <v>0</v>
      </c>
      <c r="HT25" s="78">
        <f>HT27+HT28+HT29</f>
        <v>0</v>
      </c>
      <c r="HU25" s="78">
        <f>HU27+HU28+HU29</f>
        <v>0</v>
      </c>
      <c r="HV25" s="78">
        <f>HV27+HV28+HV29</f>
        <v>0</v>
      </c>
      <c r="HW25" s="78">
        <f t="shared" si="121"/>
        <v>0</v>
      </c>
      <c r="HX25" s="78">
        <f>HX27+HX28+HX29</f>
        <v>0</v>
      </c>
      <c r="HY25" s="160">
        <f t="shared" ref="HY25" si="148">HY27+HY28+HY29</f>
        <v>0</v>
      </c>
      <c r="HZ25" s="78">
        <f t="shared" si="24"/>
        <v>0</v>
      </c>
      <c r="IA25" s="78">
        <f>IA27+IA28+IA29</f>
        <v>0</v>
      </c>
      <c r="IB25" s="78">
        <f>IB27+IB28+IB29</f>
        <v>0</v>
      </c>
      <c r="IC25" s="78">
        <f>IC27+IC28+IC29</f>
        <v>0</v>
      </c>
      <c r="ID25" s="78">
        <f>ID27+ID28+ID29</f>
        <v>0</v>
      </c>
      <c r="IE25" s="78">
        <f>IE27+IE28+IE29</f>
        <v>0</v>
      </c>
      <c r="IF25" s="78">
        <f t="shared" si="122"/>
        <v>0</v>
      </c>
      <c r="IG25" s="78">
        <f>IG27+IG28+IG29</f>
        <v>0</v>
      </c>
      <c r="IH25" s="78">
        <f t="shared" si="25"/>
        <v>0</v>
      </c>
      <c r="II25" s="160">
        <v>0</v>
      </c>
      <c r="IJ25" s="78">
        <f>IJ27+IJ28+IJ29</f>
        <v>0</v>
      </c>
      <c r="IK25" s="78">
        <f>IK27+IK28+IK29</f>
        <v>0</v>
      </c>
      <c r="IL25" s="78">
        <f>IL27+IL28+IL29</f>
        <v>291734.52</v>
      </c>
      <c r="IM25" s="78">
        <f t="shared" ref="IM25:IT25" si="149">IM27+IM28+IM29</f>
        <v>386233.59999999998</v>
      </c>
      <c r="IN25" s="78">
        <f t="shared" si="149"/>
        <v>0</v>
      </c>
      <c r="IO25" s="78">
        <f t="shared" si="149"/>
        <v>386233.59999999998</v>
      </c>
      <c r="IP25" s="174">
        <f t="shared" si="149"/>
        <v>375364.6</v>
      </c>
      <c r="IQ25" s="160">
        <f t="shared" si="149"/>
        <v>0</v>
      </c>
      <c r="IR25" s="78">
        <f t="shared" si="149"/>
        <v>-10868.999999999971</v>
      </c>
      <c r="IS25" s="78">
        <f t="shared" si="149"/>
        <v>375364.6</v>
      </c>
      <c r="IT25" s="78">
        <f t="shared" si="149"/>
        <v>375364.6</v>
      </c>
      <c r="IU25" s="112"/>
      <c r="IV25" s="112"/>
      <c r="IW25" s="111"/>
      <c r="IX25" s="102"/>
      <c r="IY25" s="103"/>
      <c r="IZ25" s="103"/>
      <c r="JA25" s="103"/>
      <c r="JB25" s="103"/>
      <c r="JC25" s="103"/>
      <c r="JD25" s="103"/>
      <c r="JE25" s="103"/>
      <c r="JF25" s="103"/>
      <c r="JG25" s="105"/>
    </row>
    <row r="26" spans="1:267" s="86" customFormat="1" ht="14.25">
      <c r="A26" s="148"/>
      <c r="B26" s="6" t="s">
        <v>53</v>
      </c>
      <c r="C26" s="118">
        <f t="shared" si="87"/>
        <v>0</v>
      </c>
      <c r="D26" s="118">
        <f t="shared" si="88"/>
        <v>0</v>
      </c>
      <c r="E26" s="118">
        <f t="shared" si="89"/>
        <v>0</v>
      </c>
      <c r="F26" s="118">
        <f t="shared" si="90"/>
        <v>0</v>
      </c>
      <c r="G26" s="118">
        <f t="shared" si="91"/>
        <v>0</v>
      </c>
      <c r="H26" s="118">
        <f t="shared" si="92"/>
        <v>0</v>
      </c>
      <c r="I26" s="160">
        <f t="shared" ref="I26:I27" si="150">+R27+AA27</f>
        <v>0</v>
      </c>
      <c r="J26" s="118"/>
      <c r="K26" s="118">
        <f t="shared" si="94"/>
        <v>0</v>
      </c>
      <c r="L26" s="118">
        <f t="shared" si="95"/>
        <v>0</v>
      </c>
      <c r="M26" s="118"/>
      <c r="N26" s="118"/>
      <c r="O26" s="118"/>
      <c r="P26" s="118">
        <f t="shared" si="56"/>
        <v>0</v>
      </c>
      <c r="Q26" s="118"/>
      <c r="R26" s="159"/>
      <c r="S26" s="118">
        <f t="shared" si="0"/>
        <v>0</v>
      </c>
      <c r="T26" s="118"/>
      <c r="U26" s="118"/>
      <c r="V26" s="118"/>
      <c r="W26" s="118"/>
      <c r="X26" s="118"/>
      <c r="Y26" s="118">
        <f t="shared" si="98"/>
        <v>0</v>
      </c>
      <c r="Z26" s="118"/>
      <c r="AA26" s="159"/>
      <c r="AB26" s="118">
        <f t="shared" si="1"/>
        <v>0</v>
      </c>
      <c r="AC26" s="118"/>
      <c r="AD26" s="118"/>
      <c r="AE26" s="118"/>
      <c r="AF26" s="118"/>
      <c r="AG26" s="118"/>
      <c r="AH26" s="118">
        <f t="shared" si="99"/>
        <v>0</v>
      </c>
      <c r="AI26" s="118"/>
      <c r="AJ26" s="159"/>
      <c r="AK26" s="118">
        <f t="shared" si="2"/>
        <v>0</v>
      </c>
      <c r="AL26" s="118"/>
      <c r="AM26" s="118"/>
      <c r="AN26" s="118"/>
      <c r="AO26" s="118"/>
      <c r="AP26" s="118"/>
      <c r="AQ26" s="118">
        <f t="shared" si="100"/>
        <v>0</v>
      </c>
      <c r="AR26" s="118"/>
      <c r="AS26" s="159"/>
      <c r="AT26" s="118">
        <f t="shared" si="3"/>
        <v>0</v>
      </c>
      <c r="AU26" s="118"/>
      <c r="AV26" s="118"/>
      <c r="AW26" s="118"/>
      <c r="AX26" s="118"/>
      <c r="AY26" s="118"/>
      <c r="AZ26" s="118">
        <f t="shared" si="101"/>
        <v>0</v>
      </c>
      <c r="BA26" s="118"/>
      <c r="BB26" s="159"/>
      <c r="BC26" s="118">
        <f t="shared" si="4"/>
        <v>0</v>
      </c>
      <c r="BD26" s="118"/>
      <c r="BE26" s="118"/>
      <c r="BF26" s="118"/>
      <c r="BG26" s="118"/>
      <c r="BH26" s="118"/>
      <c r="BI26" s="118">
        <f t="shared" si="102"/>
        <v>0</v>
      </c>
      <c r="BJ26" s="118"/>
      <c r="BK26" s="159"/>
      <c r="BL26" s="118">
        <f t="shared" si="5"/>
        <v>0</v>
      </c>
      <c r="BM26" s="118"/>
      <c r="BN26" s="118"/>
      <c r="BO26" s="118"/>
      <c r="BP26" s="118"/>
      <c r="BQ26" s="118"/>
      <c r="BR26" s="118">
        <f t="shared" si="103"/>
        <v>0</v>
      </c>
      <c r="BS26" s="118"/>
      <c r="BT26" s="159"/>
      <c r="BU26" s="118">
        <f t="shared" si="6"/>
        <v>0</v>
      </c>
      <c r="BV26" s="118"/>
      <c r="BW26" s="118"/>
      <c r="BX26" s="118"/>
      <c r="BY26" s="118"/>
      <c r="BZ26" s="118"/>
      <c r="CA26" s="118">
        <f t="shared" si="104"/>
        <v>0</v>
      </c>
      <c r="CB26" s="118"/>
      <c r="CC26" s="159"/>
      <c r="CD26" s="118">
        <f t="shared" si="7"/>
        <v>0</v>
      </c>
      <c r="CE26" s="118"/>
      <c r="CF26" s="118"/>
      <c r="CG26" s="118"/>
      <c r="CH26" s="118"/>
      <c r="CI26" s="118"/>
      <c r="CJ26" s="118">
        <f t="shared" si="105"/>
        <v>0</v>
      </c>
      <c r="CK26" s="118"/>
      <c r="CL26" s="159"/>
      <c r="CM26" s="118">
        <f t="shared" si="8"/>
        <v>0</v>
      </c>
      <c r="CN26" s="118"/>
      <c r="CO26" s="118"/>
      <c r="CP26" s="118"/>
      <c r="CQ26" s="118"/>
      <c r="CR26" s="118"/>
      <c r="CS26" s="118">
        <f t="shared" si="106"/>
        <v>0</v>
      </c>
      <c r="CT26" s="118"/>
      <c r="CU26" s="159"/>
      <c r="CV26" s="118">
        <f t="shared" si="9"/>
        <v>0</v>
      </c>
      <c r="CW26" s="118"/>
      <c r="CX26" s="118"/>
      <c r="CY26" s="118"/>
      <c r="CZ26" s="118"/>
      <c r="DA26" s="118"/>
      <c r="DB26" s="118">
        <f t="shared" si="107"/>
        <v>0</v>
      </c>
      <c r="DC26" s="118"/>
      <c r="DD26" s="159"/>
      <c r="DE26" s="118">
        <f t="shared" si="10"/>
        <v>0</v>
      </c>
      <c r="DF26" s="118"/>
      <c r="DG26" s="118"/>
      <c r="DH26" s="118"/>
      <c r="DI26" s="118"/>
      <c r="DJ26" s="118"/>
      <c r="DK26" s="118">
        <f t="shared" si="108"/>
        <v>0</v>
      </c>
      <c r="DL26" s="118"/>
      <c r="DM26" s="159"/>
      <c r="DN26" s="118">
        <f t="shared" si="11"/>
        <v>0</v>
      </c>
      <c r="DO26" s="118"/>
      <c r="DP26" s="118"/>
      <c r="DQ26" s="118"/>
      <c r="DR26" s="118"/>
      <c r="DS26" s="118"/>
      <c r="DT26" s="118">
        <f t="shared" si="109"/>
        <v>0</v>
      </c>
      <c r="DU26" s="118"/>
      <c r="DV26" s="159"/>
      <c r="DW26" s="118">
        <f t="shared" si="12"/>
        <v>0</v>
      </c>
      <c r="DX26" s="118"/>
      <c r="DY26" s="118"/>
      <c r="DZ26" s="118"/>
      <c r="EA26" s="118"/>
      <c r="EB26" s="118"/>
      <c r="EC26" s="118">
        <f t="shared" si="110"/>
        <v>0</v>
      </c>
      <c r="ED26" s="118"/>
      <c r="EE26" s="159"/>
      <c r="EF26" s="118">
        <f t="shared" si="13"/>
        <v>0</v>
      </c>
      <c r="EG26" s="118"/>
      <c r="EH26" s="118"/>
      <c r="EI26" s="118"/>
      <c r="EJ26" s="118"/>
      <c r="EK26" s="118"/>
      <c r="EL26" s="118">
        <f t="shared" si="111"/>
        <v>0</v>
      </c>
      <c r="EM26" s="118"/>
      <c r="EN26" s="159"/>
      <c r="EO26" s="118">
        <f t="shared" si="14"/>
        <v>0</v>
      </c>
      <c r="EP26" s="118"/>
      <c r="EQ26" s="118"/>
      <c r="ER26" s="118"/>
      <c r="ES26" s="118"/>
      <c r="ET26" s="118"/>
      <c r="EU26" s="118">
        <f t="shared" si="112"/>
        <v>0</v>
      </c>
      <c r="EV26" s="118"/>
      <c r="EW26" s="159"/>
      <c r="EX26" s="118">
        <f t="shared" si="15"/>
        <v>0</v>
      </c>
      <c r="EY26" s="118"/>
      <c r="EZ26" s="118"/>
      <c r="FA26" s="118"/>
      <c r="FB26" s="118"/>
      <c r="FC26" s="118"/>
      <c r="FD26" s="118">
        <f t="shared" si="113"/>
        <v>0</v>
      </c>
      <c r="FE26" s="118"/>
      <c r="FF26" s="159"/>
      <c r="FG26" s="118">
        <f t="shared" si="16"/>
        <v>0</v>
      </c>
      <c r="FH26" s="118"/>
      <c r="FI26" s="118"/>
      <c r="FJ26" s="118"/>
      <c r="FK26" s="118"/>
      <c r="FL26" s="118"/>
      <c r="FM26" s="118">
        <f t="shared" si="114"/>
        <v>0</v>
      </c>
      <c r="FN26" s="118"/>
      <c r="FO26" s="118">
        <f t="shared" si="17"/>
        <v>0</v>
      </c>
      <c r="FP26" s="118"/>
      <c r="FQ26" s="118"/>
      <c r="FR26" s="118"/>
      <c r="FS26" s="118"/>
      <c r="FT26" s="118"/>
      <c r="FU26" s="118">
        <f t="shared" si="115"/>
        <v>0</v>
      </c>
      <c r="FV26" s="118"/>
      <c r="FW26" s="159"/>
      <c r="FX26" s="118">
        <f t="shared" si="18"/>
        <v>0</v>
      </c>
      <c r="FY26" s="118"/>
      <c r="FZ26" s="118"/>
      <c r="GA26" s="118"/>
      <c r="GB26" s="118"/>
      <c r="GC26" s="118"/>
      <c r="GD26" s="118">
        <f t="shared" si="116"/>
        <v>0</v>
      </c>
      <c r="GE26" s="118"/>
      <c r="GF26" s="159"/>
      <c r="GG26" s="118">
        <f t="shared" si="19"/>
        <v>0</v>
      </c>
      <c r="GH26" s="118"/>
      <c r="GI26" s="118"/>
      <c r="GJ26" s="118"/>
      <c r="GK26" s="118"/>
      <c r="GL26" s="118"/>
      <c r="GM26" s="118">
        <f t="shared" si="117"/>
        <v>0</v>
      </c>
      <c r="GN26" s="118"/>
      <c r="GO26" s="159"/>
      <c r="GP26" s="118">
        <f t="shared" si="20"/>
        <v>0</v>
      </c>
      <c r="GQ26" s="118"/>
      <c r="GR26" s="118"/>
      <c r="GS26" s="118"/>
      <c r="GT26" s="118"/>
      <c r="GU26" s="118"/>
      <c r="GV26" s="118">
        <f t="shared" si="118"/>
        <v>0</v>
      </c>
      <c r="GW26" s="118"/>
      <c r="GX26" s="159"/>
      <c r="GY26" s="118">
        <f t="shared" si="21"/>
        <v>0</v>
      </c>
      <c r="GZ26" s="118"/>
      <c r="HA26" s="118"/>
      <c r="HB26" s="118"/>
      <c r="HC26" s="118"/>
      <c r="HD26" s="118"/>
      <c r="HE26" s="118">
        <f t="shared" si="119"/>
        <v>0</v>
      </c>
      <c r="HF26" s="118"/>
      <c r="HG26" s="159"/>
      <c r="HH26" s="118">
        <f t="shared" si="22"/>
        <v>0</v>
      </c>
      <c r="HI26" s="118"/>
      <c r="HJ26" s="118"/>
      <c r="HK26" s="118"/>
      <c r="HL26" s="118"/>
      <c r="HM26" s="118"/>
      <c r="HN26" s="118">
        <f t="shared" si="120"/>
        <v>0</v>
      </c>
      <c r="HO26" s="118"/>
      <c r="HP26" s="159"/>
      <c r="HQ26" s="118">
        <f t="shared" si="23"/>
        <v>0</v>
      </c>
      <c r="HR26" s="118"/>
      <c r="HS26" s="118"/>
      <c r="HT26" s="118"/>
      <c r="HU26" s="118"/>
      <c r="HV26" s="118"/>
      <c r="HW26" s="118">
        <f t="shared" si="121"/>
        <v>0</v>
      </c>
      <c r="HX26" s="118"/>
      <c r="HY26" s="159"/>
      <c r="HZ26" s="118">
        <f t="shared" si="24"/>
        <v>0</v>
      </c>
      <c r="IA26" s="118"/>
      <c r="IB26" s="118"/>
      <c r="IC26" s="118"/>
      <c r="ID26" s="118"/>
      <c r="IE26" s="118"/>
      <c r="IF26" s="118">
        <f t="shared" si="122"/>
        <v>0</v>
      </c>
      <c r="IG26" s="118"/>
      <c r="IH26" s="118">
        <f t="shared" si="25"/>
        <v>0</v>
      </c>
      <c r="II26" s="159"/>
      <c r="IJ26" s="118"/>
      <c r="IK26" s="118"/>
      <c r="IL26" s="78">
        <f t="shared" ref="IL26:IM29" si="151">+C26+AE26+AN26+AW26+BF26+BO26+BX26+CG26+CP26+CY26+DH26+DQ26+DZ26+EI26+ER26+FA26+FJ26+FR26+GA26+GJ26+GS26+HB26+HK26+HT26+IC26</f>
        <v>0</v>
      </c>
      <c r="IM26" s="78">
        <f t="shared" si="151"/>
        <v>0</v>
      </c>
      <c r="IN26" s="78">
        <f>+E26+AG26+AP26+AY26+BH26+BQ26+GU26+BZ26+CI26+CR26+DA26+DJ26+DS26+EB26+EK26+ET26+FC26+FT26</f>
        <v>0</v>
      </c>
      <c r="IO26" s="78">
        <f t="shared" ref="IO26:IO29" si="152">+IM26+IN26</f>
        <v>0</v>
      </c>
      <c r="IP26" s="174">
        <f>+G26+AI26+AR26+BA26+BJ26+BS26+CB26+CK26+CT26+DC26+DL26+DU26+ED26+EM26+EV26+FE26+FN26+FV26+GE26+GN26+GW26+HF26+HO26+HX26+IG26</f>
        <v>0</v>
      </c>
      <c r="IQ26" s="159"/>
      <c r="IR26" s="78">
        <f t="shared" ref="IR26:IR29" si="153">+IP26-IO26</f>
        <v>0</v>
      </c>
      <c r="IS26" s="78">
        <f t="shared" ref="IS26:IT29" si="154">+K26+AL26+AU26+BD26+BM26+BV26+CE26+CN26+CW26+DF26+DO26+DX26+EG26+EP26+EY26+FH26+FO26+FY26+GH26+GQ26+GZ26+HI26+HR26+IA26+IJ26</f>
        <v>0</v>
      </c>
      <c r="IT26" s="78">
        <f t="shared" si="154"/>
        <v>0</v>
      </c>
      <c r="IU26" s="110"/>
      <c r="IV26" s="110"/>
      <c r="IW26" s="146"/>
      <c r="IX26" s="100"/>
      <c r="IY26" s="101"/>
      <c r="IZ26" s="101"/>
      <c r="JA26" s="98"/>
      <c r="JB26" s="98"/>
      <c r="JC26" s="98"/>
      <c r="JD26" s="98"/>
      <c r="JE26" s="101"/>
      <c r="JF26" s="101"/>
      <c r="JG26" s="99"/>
    </row>
    <row r="27" spans="1:267" s="86" customFormat="1" ht="14.25">
      <c r="A27" s="148"/>
      <c r="B27" s="6" t="s">
        <v>15</v>
      </c>
      <c r="C27" s="118">
        <f t="shared" si="87"/>
        <v>142836.36000000002</v>
      </c>
      <c r="D27" s="118">
        <f t="shared" si="88"/>
        <v>228488.4</v>
      </c>
      <c r="E27" s="118">
        <f t="shared" si="89"/>
        <v>0</v>
      </c>
      <c r="F27" s="118">
        <f t="shared" si="90"/>
        <v>228488.4</v>
      </c>
      <c r="G27" s="118">
        <f t="shared" si="91"/>
        <v>217619.20000000001</v>
      </c>
      <c r="H27" s="118">
        <f t="shared" si="92"/>
        <v>-10869.199999999983</v>
      </c>
      <c r="I27" s="160">
        <f t="shared" si="150"/>
        <v>0</v>
      </c>
      <c r="J27" s="118">
        <f>+S27+Z27</f>
        <v>-10869.199999999983</v>
      </c>
      <c r="K27" s="118">
        <f t="shared" si="94"/>
        <v>217619.20000000001</v>
      </c>
      <c r="L27" s="118">
        <f t="shared" si="95"/>
        <v>217619.20000000001</v>
      </c>
      <c r="M27" s="156">
        <v>142512.1</v>
      </c>
      <c r="N27" s="110">
        <v>228488.4</v>
      </c>
      <c r="O27" s="118"/>
      <c r="P27" s="118">
        <f t="shared" si="56"/>
        <v>228488.4</v>
      </c>
      <c r="Q27" s="118">
        <v>217619.20000000001</v>
      </c>
      <c r="R27" s="159"/>
      <c r="S27" s="118">
        <f t="shared" si="0"/>
        <v>-10869.199999999983</v>
      </c>
      <c r="T27" s="118">
        <f t="shared" ref="T27:T29" si="155">+Q27</f>
        <v>217619.20000000001</v>
      </c>
      <c r="U27" s="118">
        <f t="shared" ref="U27:U29" si="156">+Q27</f>
        <v>217619.20000000001</v>
      </c>
      <c r="V27" s="118">
        <v>324.26</v>
      </c>
      <c r="W27" s="110"/>
      <c r="X27" s="118"/>
      <c r="Y27" s="118">
        <f t="shared" si="98"/>
        <v>0</v>
      </c>
      <c r="Z27" s="118"/>
      <c r="AA27" s="159"/>
      <c r="AB27" s="118">
        <f t="shared" si="1"/>
        <v>0</v>
      </c>
      <c r="AC27" s="118"/>
      <c r="AD27" s="118"/>
      <c r="AE27" s="118">
        <v>2181.34</v>
      </c>
      <c r="AF27" s="110"/>
      <c r="AG27" s="118"/>
      <c r="AH27" s="118">
        <f t="shared" si="99"/>
        <v>0</v>
      </c>
      <c r="AI27" s="118"/>
      <c r="AJ27" s="159"/>
      <c r="AK27" s="118">
        <f t="shared" si="2"/>
        <v>0</v>
      </c>
      <c r="AL27" s="118"/>
      <c r="AM27" s="118"/>
      <c r="AN27" s="118">
        <v>1301.3499999999999</v>
      </c>
      <c r="AO27" s="110"/>
      <c r="AP27" s="118"/>
      <c r="AQ27" s="118">
        <f t="shared" si="100"/>
        <v>0</v>
      </c>
      <c r="AR27" s="118"/>
      <c r="AS27" s="159"/>
      <c r="AT27" s="118">
        <f t="shared" si="3"/>
        <v>0</v>
      </c>
      <c r="AU27" s="118"/>
      <c r="AV27" s="118"/>
      <c r="AW27" s="118">
        <v>1052.3</v>
      </c>
      <c r="AX27" s="110"/>
      <c r="AY27" s="118"/>
      <c r="AZ27" s="118">
        <f t="shared" si="101"/>
        <v>0</v>
      </c>
      <c r="BA27" s="118"/>
      <c r="BB27" s="159"/>
      <c r="BC27" s="118">
        <f t="shared" si="4"/>
        <v>0</v>
      </c>
      <c r="BD27" s="118"/>
      <c r="BE27" s="118"/>
      <c r="BF27" s="118"/>
      <c r="BG27" s="110"/>
      <c r="BH27" s="118"/>
      <c r="BI27" s="118">
        <f t="shared" si="102"/>
        <v>0</v>
      </c>
      <c r="BJ27" s="118"/>
      <c r="BK27" s="159"/>
      <c r="BL27" s="118">
        <f t="shared" si="5"/>
        <v>0</v>
      </c>
      <c r="BM27" s="118"/>
      <c r="BN27" s="118"/>
      <c r="BO27" s="118">
        <v>1049.27</v>
      </c>
      <c r="BP27" s="110"/>
      <c r="BQ27" s="118"/>
      <c r="BR27" s="118">
        <f t="shared" si="103"/>
        <v>0</v>
      </c>
      <c r="BS27" s="118"/>
      <c r="BT27" s="159"/>
      <c r="BU27" s="118">
        <f t="shared" si="6"/>
        <v>0</v>
      </c>
      <c r="BV27" s="118"/>
      <c r="BW27" s="118"/>
      <c r="BX27" s="118">
        <v>1912.9</v>
      </c>
      <c r="BY27" s="110"/>
      <c r="BZ27" s="118"/>
      <c r="CA27" s="118">
        <f t="shared" si="104"/>
        <v>0</v>
      </c>
      <c r="CB27" s="118"/>
      <c r="CC27" s="159"/>
      <c r="CD27" s="118">
        <f t="shared" si="7"/>
        <v>0</v>
      </c>
      <c r="CE27" s="118"/>
      <c r="CF27" s="118"/>
      <c r="CG27" s="118">
        <v>3821.88</v>
      </c>
      <c r="CH27" s="110"/>
      <c r="CI27" s="118"/>
      <c r="CJ27" s="118">
        <f t="shared" si="105"/>
        <v>0</v>
      </c>
      <c r="CK27" s="118"/>
      <c r="CL27" s="159"/>
      <c r="CM27" s="118">
        <f t="shared" si="8"/>
        <v>0</v>
      </c>
      <c r="CN27" s="118"/>
      <c r="CO27" s="118"/>
      <c r="CP27" s="118">
        <v>1218.2</v>
      </c>
      <c r="CQ27" s="110"/>
      <c r="CR27" s="118"/>
      <c r="CS27" s="118">
        <f t="shared" si="106"/>
        <v>0</v>
      </c>
      <c r="CT27" s="118"/>
      <c r="CU27" s="159"/>
      <c r="CV27" s="118">
        <f t="shared" si="9"/>
        <v>0</v>
      </c>
      <c r="CW27" s="118"/>
      <c r="CX27" s="118"/>
      <c r="CY27" s="118">
        <v>2325.3000000000002</v>
      </c>
      <c r="CZ27" s="110"/>
      <c r="DA27" s="118"/>
      <c r="DB27" s="118">
        <f t="shared" si="107"/>
        <v>0</v>
      </c>
      <c r="DC27" s="118"/>
      <c r="DD27" s="159"/>
      <c r="DE27" s="118">
        <f t="shared" si="10"/>
        <v>0</v>
      </c>
      <c r="DF27" s="118"/>
      <c r="DG27" s="118"/>
      <c r="DH27" s="118">
        <v>1951.91</v>
      </c>
      <c r="DI27" s="110"/>
      <c r="DJ27" s="118"/>
      <c r="DK27" s="118">
        <f t="shared" si="108"/>
        <v>0</v>
      </c>
      <c r="DL27" s="118"/>
      <c r="DM27" s="159"/>
      <c r="DN27" s="118">
        <f t="shared" si="11"/>
        <v>0</v>
      </c>
      <c r="DO27" s="118"/>
      <c r="DP27" s="118"/>
      <c r="DQ27" s="119">
        <v>1255.54</v>
      </c>
      <c r="DR27" s="110"/>
      <c r="DS27" s="118"/>
      <c r="DT27" s="118">
        <f t="shared" si="109"/>
        <v>0</v>
      </c>
      <c r="DU27" s="118"/>
      <c r="DV27" s="159"/>
      <c r="DW27" s="118">
        <f t="shared" si="12"/>
        <v>0</v>
      </c>
      <c r="DX27" s="118"/>
      <c r="DY27" s="118"/>
      <c r="DZ27" s="118">
        <v>1505.34</v>
      </c>
      <c r="EA27" s="110"/>
      <c r="EB27" s="118"/>
      <c r="EC27" s="118">
        <f t="shared" si="110"/>
        <v>0</v>
      </c>
      <c r="ED27" s="118"/>
      <c r="EE27" s="159"/>
      <c r="EF27" s="118">
        <f t="shared" si="13"/>
        <v>0</v>
      </c>
      <c r="EG27" s="118"/>
      <c r="EH27" s="118"/>
      <c r="EI27" s="118">
        <f>546.5+1275.2</f>
        <v>1821.7</v>
      </c>
      <c r="EJ27" s="110"/>
      <c r="EK27" s="118"/>
      <c r="EL27" s="118">
        <f t="shared" si="111"/>
        <v>0</v>
      </c>
      <c r="EM27" s="118"/>
      <c r="EN27" s="159"/>
      <c r="EO27" s="118">
        <f t="shared" si="14"/>
        <v>0</v>
      </c>
      <c r="EP27" s="118"/>
      <c r="EQ27" s="118"/>
      <c r="ER27" s="118">
        <v>1135.05</v>
      </c>
      <c r="ES27" s="110"/>
      <c r="ET27" s="118"/>
      <c r="EU27" s="118">
        <f t="shared" si="112"/>
        <v>0</v>
      </c>
      <c r="EV27" s="118"/>
      <c r="EW27" s="159"/>
      <c r="EX27" s="118">
        <f t="shared" si="15"/>
        <v>0</v>
      </c>
      <c r="EY27" s="118"/>
      <c r="EZ27" s="118"/>
      <c r="FA27" s="118">
        <v>1090.0899999999999</v>
      </c>
      <c r="FB27" s="110"/>
      <c r="FC27" s="118"/>
      <c r="FD27" s="118">
        <f t="shared" si="113"/>
        <v>0</v>
      </c>
      <c r="FE27" s="118"/>
      <c r="FF27" s="159"/>
      <c r="FG27" s="118">
        <f t="shared" si="16"/>
        <v>0</v>
      </c>
      <c r="FH27" s="118"/>
      <c r="FI27" s="118"/>
      <c r="FJ27" s="118"/>
      <c r="FK27" s="110"/>
      <c r="FL27" s="118"/>
      <c r="FM27" s="118">
        <f t="shared" si="114"/>
        <v>0</v>
      </c>
      <c r="FN27" s="118"/>
      <c r="FO27" s="118">
        <f t="shared" si="17"/>
        <v>0</v>
      </c>
      <c r="FP27" s="118"/>
      <c r="FQ27" s="118"/>
      <c r="FR27" s="118"/>
      <c r="FS27" s="110"/>
      <c r="FT27" s="118"/>
      <c r="FU27" s="118">
        <f t="shared" si="115"/>
        <v>0</v>
      </c>
      <c r="FV27" s="118"/>
      <c r="FW27" s="159"/>
      <c r="FX27" s="118">
        <f t="shared" si="18"/>
        <v>0</v>
      </c>
      <c r="FY27" s="118"/>
      <c r="FZ27" s="118"/>
      <c r="GA27" s="118"/>
      <c r="GB27" s="110"/>
      <c r="GC27" s="118"/>
      <c r="GD27" s="118">
        <f t="shared" si="116"/>
        <v>0</v>
      </c>
      <c r="GE27" s="118"/>
      <c r="GF27" s="159"/>
      <c r="GG27" s="118">
        <f t="shared" si="19"/>
        <v>0</v>
      </c>
      <c r="GH27" s="118"/>
      <c r="GI27" s="118"/>
      <c r="GJ27" s="118"/>
      <c r="GK27" s="110"/>
      <c r="GL27" s="118"/>
      <c r="GM27" s="118">
        <f t="shared" si="117"/>
        <v>0</v>
      </c>
      <c r="GN27" s="118"/>
      <c r="GO27" s="159"/>
      <c r="GP27" s="118">
        <f t="shared" si="20"/>
        <v>0</v>
      </c>
      <c r="GQ27" s="118"/>
      <c r="GR27" s="118"/>
      <c r="GS27" s="118"/>
      <c r="GT27" s="110"/>
      <c r="GU27" s="118"/>
      <c r="GV27" s="118">
        <f t="shared" si="118"/>
        <v>0</v>
      </c>
      <c r="GW27" s="118"/>
      <c r="GX27" s="159"/>
      <c r="GY27" s="118">
        <f t="shared" si="21"/>
        <v>0</v>
      </c>
      <c r="GZ27" s="118"/>
      <c r="HA27" s="118"/>
      <c r="HB27" s="118">
        <v>6747.1</v>
      </c>
      <c r="HC27" s="110"/>
      <c r="HD27" s="118"/>
      <c r="HE27" s="118">
        <f t="shared" si="119"/>
        <v>0</v>
      </c>
      <c r="HF27" s="118"/>
      <c r="HG27" s="159"/>
      <c r="HH27" s="118">
        <f t="shared" si="22"/>
        <v>0</v>
      </c>
      <c r="HI27" s="118"/>
      <c r="HJ27" s="118"/>
      <c r="HK27" s="118"/>
      <c r="HL27" s="110"/>
      <c r="HM27" s="118"/>
      <c r="HN27" s="118">
        <f t="shared" si="120"/>
        <v>0</v>
      </c>
      <c r="HO27" s="118"/>
      <c r="HP27" s="159"/>
      <c r="HQ27" s="118">
        <f t="shared" si="23"/>
        <v>0</v>
      </c>
      <c r="HR27" s="118"/>
      <c r="HS27" s="118"/>
      <c r="HT27" s="118"/>
      <c r="HU27" s="110"/>
      <c r="HV27" s="118"/>
      <c r="HW27" s="118">
        <f t="shared" si="121"/>
        <v>0</v>
      </c>
      <c r="HX27" s="118"/>
      <c r="HY27" s="159"/>
      <c r="HZ27" s="118">
        <f t="shared" si="24"/>
        <v>0</v>
      </c>
      <c r="IA27" s="118"/>
      <c r="IB27" s="118"/>
      <c r="IC27" s="118"/>
      <c r="ID27" s="110"/>
      <c r="IE27" s="118"/>
      <c r="IF27" s="118">
        <f t="shared" si="122"/>
        <v>0</v>
      </c>
      <c r="IG27" s="118"/>
      <c r="IH27" s="118">
        <f t="shared" si="25"/>
        <v>0</v>
      </c>
      <c r="II27" s="159"/>
      <c r="IJ27" s="118"/>
      <c r="IK27" s="118"/>
      <c r="IL27" s="78">
        <f t="shared" si="151"/>
        <v>173205.63</v>
      </c>
      <c r="IM27" s="78">
        <f t="shared" si="151"/>
        <v>228488.4</v>
      </c>
      <c r="IN27" s="78">
        <f>+E27+AG27+AP27+AY27+BH27+BQ27+GU27+BZ27+CI27+CR27+DA27+DJ27+DS27+EB27+EK27+ET27+FC27+FT27</f>
        <v>0</v>
      </c>
      <c r="IO27" s="78">
        <f t="shared" si="152"/>
        <v>228488.4</v>
      </c>
      <c r="IP27" s="174">
        <f>+G27+AI27+AR27+BA27+BJ27+BS27+CB27+CK27+CT27+DC27+DL27+DU27+ED27+EM27+EV27+FE27+FN27+FV27+GE27+GN27+GW27+HF27+HO27+HX27+IG27</f>
        <v>217619.20000000001</v>
      </c>
      <c r="IQ27" s="160">
        <f>+I27+AJ27+AS27+BB27+BK27+BT27+CC27+CL27+CU27+DD27+DM27+DV27+EE27+EN27+EW27+FF27+FW27+GF27+GX27+HG27</f>
        <v>0</v>
      </c>
      <c r="IR27" s="78">
        <f t="shared" si="153"/>
        <v>-10869.199999999983</v>
      </c>
      <c r="IS27" s="78">
        <f t="shared" si="154"/>
        <v>217619.20000000001</v>
      </c>
      <c r="IT27" s="78">
        <f t="shared" si="154"/>
        <v>217619.20000000001</v>
      </c>
      <c r="IU27" s="110"/>
      <c r="IV27" s="110"/>
      <c r="IW27" s="146"/>
      <c r="IX27" s="100"/>
      <c r="IY27" s="101"/>
      <c r="IZ27" s="101"/>
      <c r="JA27" s="98"/>
      <c r="JB27" s="98"/>
      <c r="JC27" s="98"/>
      <c r="JD27" s="98"/>
      <c r="JE27" s="101"/>
      <c r="JF27" s="101"/>
      <c r="JG27" s="99"/>
    </row>
    <row r="28" spans="1:267" s="86" customFormat="1" ht="14.25">
      <c r="A28" s="148"/>
      <c r="B28" s="6" t="s">
        <v>71</v>
      </c>
      <c r="C28" s="118">
        <f t="shared" si="87"/>
        <v>0</v>
      </c>
      <c r="D28" s="118">
        <f t="shared" si="88"/>
        <v>0</v>
      </c>
      <c r="E28" s="118">
        <f t="shared" si="89"/>
        <v>0</v>
      </c>
      <c r="F28" s="118">
        <f t="shared" si="90"/>
        <v>0</v>
      </c>
      <c r="G28" s="118">
        <f t="shared" si="91"/>
        <v>0</v>
      </c>
      <c r="H28" s="118">
        <f t="shared" si="92"/>
        <v>0</v>
      </c>
      <c r="I28" s="160">
        <f>+R28+AA28</f>
        <v>0</v>
      </c>
      <c r="J28" s="118">
        <f>+S28+Z28</f>
        <v>0</v>
      </c>
      <c r="K28" s="118">
        <f t="shared" si="94"/>
        <v>0</v>
      </c>
      <c r="L28" s="118">
        <f t="shared" si="95"/>
        <v>0</v>
      </c>
      <c r="M28" s="149"/>
      <c r="N28" s="118"/>
      <c r="O28" s="118"/>
      <c r="P28" s="118">
        <f t="shared" si="56"/>
        <v>0</v>
      </c>
      <c r="Q28" s="118"/>
      <c r="R28" s="159"/>
      <c r="S28" s="118">
        <f t="shared" si="0"/>
        <v>0</v>
      </c>
      <c r="T28" s="118">
        <f t="shared" si="155"/>
        <v>0</v>
      </c>
      <c r="U28" s="118">
        <f t="shared" si="156"/>
        <v>0</v>
      </c>
      <c r="V28" s="118"/>
      <c r="W28" s="118"/>
      <c r="X28" s="118"/>
      <c r="Y28" s="118">
        <f t="shared" si="98"/>
        <v>0</v>
      </c>
      <c r="Z28" s="118"/>
      <c r="AA28" s="159"/>
      <c r="AB28" s="118">
        <f t="shared" si="1"/>
        <v>0</v>
      </c>
      <c r="AC28" s="118"/>
      <c r="AD28" s="118"/>
      <c r="AE28" s="118"/>
      <c r="AF28" s="118"/>
      <c r="AG28" s="118"/>
      <c r="AH28" s="118">
        <f t="shared" si="99"/>
        <v>0</v>
      </c>
      <c r="AI28" s="118"/>
      <c r="AJ28" s="159"/>
      <c r="AK28" s="118">
        <f t="shared" si="2"/>
        <v>0</v>
      </c>
      <c r="AL28" s="118"/>
      <c r="AM28" s="118"/>
      <c r="AN28" s="118"/>
      <c r="AO28" s="118"/>
      <c r="AP28" s="118"/>
      <c r="AQ28" s="118">
        <f t="shared" si="100"/>
        <v>0</v>
      </c>
      <c r="AR28" s="118"/>
      <c r="AS28" s="159"/>
      <c r="AT28" s="118">
        <f t="shared" si="3"/>
        <v>0</v>
      </c>
      <c r="AU28" s="118"/>
      <c r="AV28" s="118"/>
      <c r="AW28" s="118"/>
      <c r="AX28" s="118"/>
      <c r="AY28" s="118"/>
      <c r="AZ28" s="118">
        <f t="shared" si="101"/>
        <v>0</v>
      </c>
      <c r="BA28" s="118"/>
      <c r="BB28" s="159"/>
      <c r="BC28" s="118">
        <f t="shared" si="4"/>
        <v>0</v>
      </c>
      <c r="BD28" s="118"/>
      <c r="BE28" s="118"/>
      <c r="BF28" s="118"/>
      <c r="BG28" s="118"/>
      <c r="BH28" s="118"/>
      <c r="BI28" s="118">
        <f t="shared" si="102"/>
        <v>0</v>
      </c>
      <c r="BJ28" s="118"/>
      <c r="BK28" s="159"/>
      <c r="BL28" s="118">
        <f t="shared" si="5"/>
        <v>0</v>
      </c>
      <c r="BM28" s="118"/>
      <c r="BN28" s="118"/>
      <c r="BO28" s="118"/>
      <c r="BP28" s="118"/>
      <c r="BQ28" s="118"/>
      <c r="BR28" s="118">
        <f t="shared" si="103"/>
        <v>0</v>
      </c>
      <c r="BS28" s="118"/>
      <c r="BT28" s="159"/>
      <c r="BU28" s="118">
        <f t="shared" si="6"/>
        <v>0</v>
      </c>
      <c r="BV28" s="118"/>
      <c r="BW28" s="118"/>
      <c r="BX28" s="118"/>
      <c r="BY28" s="118"/>
      <c r="BZ28" s="118"/>
      <c r="CA28" s="118">
        <f t="shared" si="104"/>
        <v>0</v>
      </c>
      <c r="CB28" s="118"/>
      <c r="CC28" s="159"/>
      <c r="CD28" s="118">
        <f t="shared" si="7"/>
        <v>0</v>
      </c>
      <c r="CE28" s="118"/>
      <c r="CF28" s="118"/>
      <c r="CG28" s="118"/>
      <c r="CH28" s="118"/>
      <c r="CI28" s="118"/>
      <c r="CJ28" s="118">
        <f t="shared" si="105"/>
        <v>0</v>
      </c>
      <c r="CK28" s="118"/>
      <c r="CL28" s="159"/>
      <c r="CM28" s="118">
        <f t="shared" si="8"/>
        <v>0</v>
      </c>
      <c r="CN28" s="118"/>
      <c r="CO28" s="118"/>
      <c r="CP28" s="118"/>
      <c r="CQ28" s="118"/>
      <c r="CR28" s="118"/>
      <c r="CS28" s="118">
        <f t="shared" si="106"/>
        <v>0</v>
      </c>
      <c r="CT28" s="118"/>
      <c r="CU28" s="159"/>
      <c r="CV28" s="118">
        <f t="shared" si="9"/>
        <v>0</v>
      </c>
      <c r="CW28" s="118"/>
      <c r="CX28" s="118"/>
      <c r="CY28" s="118"/>
      <c r="CZ28" s="118"/>
      <c r="DA28" s="118"/>
      <c r="DB28" s="118">
        <f t="shared" si="107"/>
        <v>0</v>
      </c>
      <c r="DC28" s="118"/>
      <c r="DD28" s="159"/>
      <c r="DE28" s="118">
        <f t="shared" si="10"/>
        <v>0</v>
      </c>
      <c r="DF28" s="118"/>
      <c r="DG28" s="118"/>
      <c r="DH28" s="118"/>
      <c r="DI28" s="118"/>
      <c r="DJ28" s="118"/>
      <c r="DK28" s="118">
        <f t="shared" si="108"/>
        <v>0</v>
      </c>
      <c r="DL28" s="118"/>
      <c r="DM28" s="159"/>
      <c r="DN28" s="118">
        <f t="shared" si="11"/>
        <v>0</v>
      </c>
      <c r="DO28" s="118"/>
      <c r="DP28" s="118"/>
      <c r="DQ28" s="118"/>
      <c r="DR28" s="118"/>
      <c r="DS28" s="118"/>
      <c r="DT28" s="118">
        <f t="shared" si="109"/>
        <v>0</v>
      </c>
      <c r="DU28" s="118"/>
      <c r="DV28" s="159"/>
      <c r="DW28" s="118">
        <f t="shared" si="12"/>
        <v>0</v>
      </c>
      <c r="DX28" s="118"/>
      <c r="DY28" s="118"/>
      <c r="DZ28" s="118"/>
      <c r="EA28" s="118"/>
      <c r="EB28" s="118"/>
      <c r="EC28" s="118">
        <f t="shared" si="110"/>
        <v>0</v>
      </c>
      <c r="ED28" s="118"/>
      <c r="EE28" s="159"/>
      <c r="EF28" s="118">
        <f t="shared" si="13"/>
        <v>0</v>
      </c>
      <c r="EG28" s="118"/>
      <c r="EH28" s="118"/>
      <c r="EI28" s="118"/>
      <c r="EJ28" s="118"/>
      <c r="EK28" s="118"/>
      <c r="EL28" s="118">
        <f t="shared" si="111"/>
        <v>0</v>
      </c>
      <c r="EM28" s="118"/>
      <c r="EN28" s="159"/>
      <c r="EO28" s="118">
        <f t="shared" si="14"/>
        <v>0</v>
      </c>
      <c r="EP28" s="118"/>
      <c r="EQ28" s="118"/>
      <c r="ER28" s="118"/>
      <c r="ES28" s="118"/>
      <c r="ET28" s="118"/>
      <c r="EU28" s="118">
        <f t="shared" si="112"/>
        <v>0</v>
      </c>
      <c r="EV28" s="118"/>
      <c r="EW28" s="159"/>
      <c r="EX28" s="118">
        <f t="shared" si="15"/>
        <v>0</v>
      </c>
      <c r="EY28" s="118"/>
      <c r="EZ28" s="118"/>
      <c r="FA28" s="118"/>
      <c r="FB28" s="118"/>
      <c r="FC28" s="118"/>
      <c r="FD28" s="118">
        <f t="shared" si="113"/>
        <v>0</v>
      </c>
      <c r="FE28" s="118"/>
      <c r="FF28" s="159"/>
      <c r="FG28" s="118">
        <f t="shared" si="16"/>
        <v>0</v>
      </c>
      <c r="FH28" s="118"/>
      <c r="FI28" s="118"/>
      <c r="FJ28" s="118"/>
      <c r="FK28" s="118"/>
      <c r="FL28" s="118"/>
      <c r="FM28" s="118">
        <f t="shared" si="114"/>
        <v>0</v>
      </c>
      <c r="FN28" s="118"/>
      <c r="FO28" s="118">
        <f t="shared" si="17"/>
        <v>0</v>
      </c>
      <c r="FP28" s="118"/>
      <c r="FQ28" s="118"/>
      <c r="FR28" s="118"/>
      <c r="FS28" s="118"/>
      <c r="FT28" s="118"/>
      <c r="FU28" s="118">
        <f t="shared" si="115"/>
        <v>0</v>
      </c>
      <c r="FV28" s="118"/>
      <c r="FW28" s="159"/>
      <c r="FX28" s="118">
        <f t="shared" si="18"/>
        <v>0</v>
      </c>
      <c r="FY28" s="118"/>
      <c r="FZ28" s="118"/>
      <c r="GA28" s="118"/>
      <c r="GB28" s="118"/>
      <c r="GC28" s="118"/>
      <c r="GD28" s="118">
        <f t="shared" si="116"/>
        <v>0</v>
      </c>
      <c r="GE28" s="118"/>
      <c r="GF28" s="159"/>
      <c r="GG28" s="118">
        <f t="shared" si="19"/>
        <v>0</v>
      </c>
      <c r="GH28" s="118"/>
      <c r="GI28" s="118"/>
      <c r="GJ28" s="118"/>
      <c r="GK28" s="118"/>
      <c r="GL28" s="118"/>
      <c r="GM28" s="118">
        <f t="shared" si="117"/>
        <v>0</v>
      </c>
      <c r="GN28" s="118"/>
      <c r="GO28" s="159"/>
      <c r="GP28" s="118">
        <f t="shared" si="20"/>
        <v>0</v>
      </c>
      <c r="GQ28" s="118"/>
      <c r="GR28" s="118"/>
      <c r="GS28" s="118"/>
      <c r="GT28" s="118"/>
      <c r="GU28" s="118"/>
      <c r="GV28" s="118">
        <f t="shared" si="118"/>
        <v>0</v>
      </c>
      <c r="GW28" s="118"/>
      <c r="GX28" s="159"/>
      <c r="GY28" s="118">
        <f t="shared" si="21"/>
        <v>0</v>
      </c>
      <c r="GZ28" s="118"/>
      <c r="HA28" s="118"/>
      <c r="HB28" s="118"/>
      <c r="HC28" s="118"/>
      <c r="HD28" s="118"/>
      <c r="HE28" s="118">
        <f t="shared" si="119"/>
        <v>0</v>
      </c>
      <c r="HF28" s="118"/>
      <c r="HG28" s="159"/>
      <c r="HH28" s="118">
        <f t="shared" si="22"/>
        <v>0</v>
      </c>
      <c r="HI28" s="118"/>
      <c r="HJ28" s="118"/>
      <c r="HK28" s="118"/>
      <c r="HL28" s="118"/>
      <c r="HM28" s="118"/>
      <c r="HN28" s="118">
        <f t="shared" si="120"/>
        <v>0</v>
      </c>
      <c r="HO28" s="118"/>
      <c r="HP28" s="159"/>
      <c r="HQ28" s="118">
        <f t="shared" si="23"/>
        <v>0</v>
      </c>
      <c r="HR28" s="118"/>
      <c r="HS28" s="118"/>
      <c r="HT28" s="118"/>
      <c r="HU28" s="118"/>
      <c r="HV28" s="118"/>
      <c r="HW28" s="118">
        <f t="shared" si="121"/>
        <v>0</v>
      </c>
      <c r="HX28" s="118"/>
      <c r="HY28" s="159"/>
      <c r="HZ28" s="118">
        <f t="shared" si="24"/>
        <v>0</v>
      </c>
      <c r="IA28" s="118"/>
      <c r="IB28" s="118"/>
      <c r="IC28" s="118"/>
      <c r="ID28" s="118"/>
      <c r="IE28" s="118"/>
      <c r="IF28" s="118">
        <f t="shared" si="122"/>
        <v>0</v>
      </c>
      <c r="IG28" s="118"/>
      <c r="IH28" s="118">
        <f t="shared" si="25"/>
        <v>0</v>
      </c>
      <c r="II28" s="159"/>
      <c r="IJ28" s="118"/>
      <c r="IK28" s="118"/>
      <c r="IL28" s="78">
        <f t="shared" si="151"/>
        <v>0</v>
      </c>
      <c r="IM28" s="78">
        <f t="shared" si="151"/>
        <v>0</v>
      </c>
      <c r="IN28" s="78">
        <f>+E28+AG28+AP28+AY28+BH28+BQ28+GU28+BZ28+CI28+CR28+DA28+DJ28+DS28+EB28+EK28+ET28+FC28+FT28</f>
        <v>0</v>
      </c>
      <c r="IO28" s="78">
        <f t="shared" si="152"/>
        <v>0</v>
      </c>
      <c r="IP28" s="174">
        <f>+G28+AI28+AR28+BA28+BJ28+BS28+CB28+CK28+CT28+DC28+DL28+DU28+ED28+EM28+EV28+FE28+FN28+FV28+GE28+GN28+GW28+HF28+HO28+HX28+IG28</f>
        <v>0</v>
      </c>
      <c r="IQ28" s="159"/>
      <c r="IR28" s="78">
        <f t="shared" si="153"/>
        <v>0</v>
      </c>
      <c r="IS28" s="78">
        <f t="shared" si="154"/>
        <v>0</v>
      </c>
      <c r="IT28" s="78">
        <f t="shared" si="154"/>
        <v>0</v>
      </c>
      <c r="IU28" s="110"/>
      <c r="IV28" s="110"/>
      <c r="IW28" s="146"/>
      <c r="IX28" s="100"/>
      <c r="IY28" s="101"/>
      <c r="IZ28" s="101"/>
      <c r="JA28" s="98"/>
      <c r="JB28" s="98"/>
      <c r="JC28" s="98"/>
      <c r="JD28" s="98"/>
      <c r="JE28" s="101"/>
      <c r="JF28" s="101"/>
      <c r="JG28" s="99"/>
    </row>
    <row r="29" spans="1:267" s="86" customFormat="1" ht="14.25">
      <c r="A29" s="148"/>
      <c r="B29" s="6" t="s">
        <v>16</v>
      </c>
      <c r="C29" s="118">
        <f t="shared" si="87"/>
        <v>69581.56</v>
      </c>
      <c r="D29" s="118">
        <f t="shared" si="88"/>
        <v>157745.19999999998</v>
      </c>
      <c r="E29" s="118">
        <f t="shared" si="89"/>
        <v>0</v>
      </c>
      <c r="F29" s="118">
        <f t="shared" si="90"/>
        <v>157745.19999999998</v>
      </c>
      <c r="G29" s="118">
        <f t="shared" si="91"/>
        <v>157745.4</v>
      </c>
      <c r="H29" s="118">
        <f t="shared" si="92"/>
        <v>0.20000000001164153</v>
      </c>
      <c r="I29" s="160">
        <f t="shared" ref="I29:I89" si="157">+R29+AA29</f>
        <v>0</v>
      </c>
      <c r="J29" s="118">
        <f>+S29+Z29</f>
        <v>0.20000000001164153</v>
      </c>
      <c r="K29" s="118">
        <f t="shared" si="94"/>
        <v>157745.4</v>
      </c>
      <c r="L29" s="118">
        <f t="shared" si="95"/>
        <v>157745.4</v>
      </c>
      <c r="M29" s="149">
        <v>68662.7</v>
      </c>
      <c r="N29" s="110">
        <v>157745.19999999998</v>
      </c>
      <c r="O29" s="118"/>
      <c r="P29" s="118">
        <f t="shared" si="56"/>
        <v>157745.19999999998</v>
      </c>
      <c r="Q29" s="118">
        <v>157745.4</v>
      </c>
      <c r="R29" s="159"/>
      <c r="S29" s="118">
        <f t="shared" si="0"/>
        <v>0.20000000001164153</v>
      </c>
      <c r="T29" s="118">
        <f t="shared" si="155"/>
        <v>157745.4</v>
      </c>
      <c r="U29" s="118">
        <f t="shared" si="156"/>
        <v>157745.4</v>
      </c>
      <c r="V29" s="118">
        <v>918.86</v>
      </c>
      <c r="W29" s="110"/>
      <c r="X29" s="118"/>
      <c r="Y29" s="118">
        <f t="shared" si="98"/>
        <v>0</v>
      </c>
      <c r="Z29" s="118"/>
      <c r="AA29" s="159"/>
      <c r="AB29" s="118">
        <f t="shared" si="1"/>
        <v>0</v>
      </c>
      <c r="AC29" s="118"/>
      <c r="AD29" s="118"/>
      <c r="AE29" s="118">
        <v>2160.38</v>
      </c>
      <c r="AF29" s="110"/>
      <c r="AG29" s="118"/>
      <c r="AH29" s="118">
        <f t="shared" si="99"/>
        <v>0</v>
      </c>
      <c r="AI29" s="118"/>
      <c r="AJ29" s="159"/>
      <c r="AK29" s="118">
        <f t="shared" si="2"/>
        <v>0</v>
      </c>
      <c r="AL29" s="118"/>
      <c r="AM29" s="118"/>
      <c r="AN29" s="118"/>
      <c r="AO29" s="110"/>
      <c r="AP29" s="118"/>
      <c r="AQ29" s="118">
        <f t="shared" si="100"/>
        <v>0</v>
      </c>
      <c r="AR29" s="118"/>
      <c r="AS29" s="159"/>
      <c r="AT29" s="118">
        <f t="shared" si="3"/>
        <v>0</v>
      </c>
      <c r="AU29" s="118"/>
      <c r="AV29" s="118"/>
      <c r="AW29" s="118">
        <v>3033.24</v>
      </c>
      <c r="AX29" s="110"/>
      <c r="AY29" s="118"/>
      <c r="AZ29" s="118">
        <f t="shared" si="101"/>
        <v>0</v>
      </c>
      <c r="BA29" s="118"/>
      <c r="BB29" s="159"/>
      <c r="BC29" s="118">
        <f t="shared" si="4"/>
        <v>0</v>
      </c>
      <c r="BD29" s="118"/>
      <c r="BE29" s="118"/>
      <c r="BF29" s="118"/>
      <c r="BG29" s="110"/>
      <c r="BH29" s="118"/>
      <c r="BI29" s="118">
        <f t="shared" si="102"/>
        <v>0</v>
      </c>
      <c r="BJ29" s="118"/>
      <c r="BK29" s="159"/>
      <c r="BL29" s="118">
        <f t="shared" si="5"/>
        <v>0</v>
      </c>
      <c r="BM29" s="118"/>
      <c r="BN29" s="118"/>
      <c r="BO29" s="118"/>
      <c r="BP29" s="110"/>
      <c r="BQ29" s="118"/>
      <c r="BR29" s="118">
        <f t="shared" si="103"/>
        <v>0</v>
      </c>
      <c r="BS29" s="118"/>
      <c r="BT29" s="159"/>
      <c r="BU29" s="118">
        <f t="shared" si="6"/>
        <v>0</v>
      </c>
      <c r="BV29" s="118"/>
      <c r="BW29" s="118"/>
      <c r="BX29" s="118">
        <v>1246.45</v>
      </c>
      <c r="BY29" s="110"/>
      <c r="BZ29" s="118"/>
      <c r="CA29" s="118">
        <f t="shared" si="104"/>
        <v>0</v>
      </c>
      <c r="CB29" s="118"/>
      <c r="CC29" s="159"/>
      <c r="CD29" s="118">
        <f t="shared" si="7"/>
        <v>0</v>
      </c>
      <c r="CE29" s="118"/>
      <c r="CF29" s="118"/>
      <c r="CG29" s="118">
        <v>3575.4</v>
      </c>
      <c r="CH29" s="110"/>
      <c r="CI29" s="118"/>
      <c r="CJ29" s="118">
        <f t="shared" si="105"/>
        <v>0</v>
      </c>
      <c r="CK29" s="118"/>
      <c r="CL29" s="159"/>
      <c r="CM29" s="118">
        <f t="shared" si="8"/>
        <v>0</v>
      </c>
      <c r="CN29" s="118"/>
      <c r="CO29" s="118"/>
      <c r="CP29" s="118">
        <v>1749.14</v>
      </c>
      <c r="CQ29" s="110"/>
      <c r="CR29" s="118"/>
      <c r="CS29" s="118">
        <f t="shared" si="106"/>
        <v>0</v>
      </c>
      <c r="CT29" s="118"/>
      <c r="CU29" s="159"/>
      <c r="CV29" s="118">
        <f t="shared" si="9"/>
        <v>0</v>
      </c>
      <c r="CW29" s="118"/>
      <c r="CX29" s="118"/>
      <c r="CY29" s="118">
        <v>3497.3</v>
      </c>
      <c r="CZ29" s="110"/>
      <c r="DA29" s="118"/>
      <c r="DB29" s="118">
        <f t="shared" si="107"/>
        <v>0</v>
      </c>
      <c r="DC29" s="118"/>
      <c r="DD29" s="159"/>
      <c r="DE29" s="118">
        <f t="shared" si="10"/>
        <v>0</v>
      </c>
      <c r="DF29" s="118"/>
      <c r="DG29" s="118"/>
      <c r="DH29" s="118">
        <v>4729.37</v>
      </c>
      <c r="DI29" s="110"/>
      <c r="DJ29" s="118"/>
      <c r="DK29" s="118">
        <f t="shared" si="108"/>
        <v>0</v>
      </c>
      <c r="DL29" s="118"/>
      <c r="DM29" s="159"/>
      <c r="DN29" s="118">
        <f t="shared" si="11"/>
        <v>0</v>
      </c>
      <c r="DO29" s="118"/>
      <c r="DP29" s="118"/>
      <c r="DQ29" s="118">
        <v>2465.9</v>
      </c>
      <c r="DR29" s="110"/>
      <c r="DS29" s="118"/>
      <c r="DT29" s="118">
        <f t="shared" si="109"/>
        <v>0</v>
      </c>
      <c r="DU29" s="118"/>
      <c r="DV29" s="159"/>
      <c r="DW29" s="118">
        <f t="shared" si="12"/>
        <v>0</v>
      </c>
      <c r="DX29" s="118"/>
      <c r="DY29" s="118"/>
      <c r="DZ29" s="118">
        <v>6905.29</v>
      </c>
      <c r="EA29" s="110"/>
      <c r="EB29" s="118"/>
      <c r="EC29" s="118">
        <f t="shared" si="110"/>
        <v>0</v>
      </c>
      <c r="ED29" s="118"/>
      <c r="EE29" s="159"/>
      <c r="EF29" s="118">
        <f t="shared" si="13"/>
        <v>0</v>
      </c>
      <c r="EG29" s="118"/>
      <c r="EH29" s="118"/>
      <c r="EI29" s="118">
        <v>1375.07</v>
      </c>
      <c r="EJ29" s="110"/>
      <c r="EK29" s="118"/>
      <c r="EL29" s="118">
        <f t="shared" si="111"/>
        <v>0</v>
      </c>
      <c r="EM29" s="118"/>
      <c r="EN29" s="159"/>
      <c r="EO29" s="118">
        <f t="shared" si="14"/>
        <v>0</v>
      </c>
      <c r="EP29" s="118"/>
      <c r="EQ29" s="118"/>
      <c r="ER29" s="118">
        <v>2566.34</v>
      </c>
      <c r="ES29" s="110"/>
      <c r="ET29" s="118"/>
      <c r="EU29" s="118">
        <f t="shared" si="112"/>
        <v>0</v>
      </c>
      <c r="EV29" s="118"/>
      <c r="EW29" s="159"/>
      <c r="EX29" s="118">
        <f t="shared" si="15"/>
        <v>0</v>
      </c>
      <c r="EY29" s="118"/>
      <c r="EZ29" s="118"/>
      <c r="FA29" s="118">
        <v>1349.77</v>
      </c>
      <c r="FB29" s="110"/>
      <c r="FC29" s="118"/>
      <c r="FD29" s="118">
        <f t="shared" si="113"/>
        <v>0</v>
      </c>
      <c r="FE29" s="118"/>
      <c r="FF29" s="159"/>
      <c r="FG29" s="118">
        <f t="shared" si="16"/>
        <v>0</v>
      </c>
      <c r="FH29" s="118"/>
      <c r="FI29" s="118"/>
      <c r="FJ29" s="118"/>
      <c r="FK29" s="110"/>
      <c r="FL29" s="118"/>
      <c r="FM29" s="118">
        <f t="shared" si="114"/>
        <v>0</v>
      </c>
      <c r="FN29" s="118"/>
      <c r="FO29" s="118">
        <f t="shared" si="17"/>
        <v>0</v>
      </c>
      <c r="FP29" s="118"/>
      <c r="FQ29" s="118"/>
      <c r="FR29" s="118"/>
      <c r="FS29" s="110"/>
      <c r="FT29" s="118"/>
      <c r="FU29" s="118">
        <f t="shared" si="115"/>
        <v>0</v>
      </c>
      <c r="FV29" s="118"/>
      <c r="FW29" s="159"/>
      <c r="FX29" s="118">
        <f t="shared" si="18"/>
        <v>0</v>
      </c>
      <c r="FY29" s="118"/>
      <c r="FZ29" s="118"/>
      <c r="GA29" s="118">
        <v>1613.43</v>
      </c>
      <c r="GB29" s="110"/>
      <c r="GC29" s="118"/>
      <c r="GD29" s="118">
        <f t="shared" si="116"/>
        <v>0</v>
      </c>
      <c r="GE29" s="118"/>
      <c r="GF29" s="159"/>
      <c r="GG29" s="118">
        <f t="shared" si="19"/>
        <v>0</v>
      </c>
      <c r="GH29" s="118"/>
      <c r="GI29" s="118"/>
      <c r="GJ29" s="118"/>
      <c r="GK29" s="110"/>
      <c r="GL29" s="118"/>
      <c r="GM29" s="118">
        <f t="shared" si="117"/>
        <v>0</v>
      </c>
      <c r="GN29" s="118"/>
      <c r="GO29" s="159"/>
      <c r="GP29" s="118">
        <f t="shared" si="20"/>
        <v>0</v>
      </c>
      <c r="GQ29" s="118"/>
      <c r="GR29" s="118"/>
      <c r="GS29" s="118"/>
      <c r="GT29" s="110"/>
      <c r="GU29" s="118"/>
      <c r="GV29" s="118">
        <f t="shared" si="118"/>
        <v>0</v>
      </c>
      <c r="GW29" s="118"/>
      <c r="GX29" s="159"/>
      <c r="GY29" s="118">
        <f t="shared" si="21"/>
        <v>0</v>
      </c>
      <c r="GZ29" s="118"/>
      <c r="HA29" s="118"/>
      <c r="HB29" s="118">
        <v>12680.25</v>
      </c>
      <c r="HC29" s="110"/>
      <c r="HD29" s="118"/>
      <c r="HE29" s="118">
        <f t="shared" si="119"/>
        <v>0</v>
      </c>
      <c r="HF29" s="118"/>
      <c r="HG29" s="159"/>
      <c r="HH29" s="118">
        <f t="shared" si="22"/>
        <v>0</v>
      </c>
      <c r="HI29" s="118"/>
      <c r="HJ29" s="118"/>
      <c r="HK29" s="118"/>
      <c r="HL29" s="110"/>
      <c r="HM29" s="118"/>
      <c r="HN29" s="118">
        <f t="shared" si="120"/>
        <v>0</v>
      </c>
      <c r="HO29" s="118"/>
      <c r="HP29" s="159"/>
      <c r="HQ29" s="118">
        <f t="shared" si="23"/>
        <v>0</v>
      </c>
      <c r="HR29" s="118"/>
      <c r="HS29" s="118"/>
      <c r="HT29" s="118"/>
      <c r="HU29" s="110"/>
      <c r="HV29" s="118"/>
      <c r="HW29" s="118">
        <f t="shared" si="121"/>
        <v>0</v>
      </c>
      <c r="HX29" s="118"/>
      <c r="HY29" s="159"/>
      <c r="HZ29" s="118">
        <f t="shared" si="24"/>
        <v>0</v>
      </c>
      <c r="IA29" s="118"/>
      <c r="IB29" s="118"/>
      <c r="IC29" s="118"/>
      <c r="ID29" s="110"/>
      <c r="IE29" s="118"/>
      <c r="IF29" s="118">
        <f t="shared" si="122"/>
        <v>0</v>
      </c>
      <c r="IG29" s="118"/>
      <c r="IH29" s="118">
        <f t="shared" si="25"/>
        <v>0</v>
      </c>
      <c r="II29" s="159"/>
      <c r="IJ29" s="118"/>
      <c r="IK29" s="118"/>
      <c r="IL29" s="78">
        <f t="shared" si="151"/>
        <v>118528.88999999998</v>
      </c>
      <c r="IM29" s="78">
        <f t="shared" si="151"/>
        <v>157745.19999999998</v>
      </c>
      <c r="IN29" s="78">
        <f>+E29+AG29+AP29+AY29+BH29+BQ29+GU29+BZ29+CI29+CR29+DA29+DJ29+DS29+EB29+EK29+ET29+FC29+FT29</f>
        <v>0</v>
      </c>
      <c r="IO29" s="78">
        <f t="shared" si="152"/>
        <v>157745.19999999998</v>
      </c>
      <c r="IP29" s="174">
        <f>+G29+AI29+AR29+BA29+BJ29+BS29+CB29+CK29+CT29+DC29+DL29+DU29+ED29+EM29+EV29+FE29+FN29+FV29+GE29+GN29+GW29+HF29+HO29+HX29+IG29</f>
        <v>157745.4</v>
      </c>
      <c r="IQ29" s="160">
        <f>+I29+AJ29+AS29+BB29+BK29+BT29+CC29+CL29+CU29+DD29+DM29+DV29+EE29+EN29+EW29+FF29+FW29+GF29+GX29+HG29</f>
        <v>0</v>
      </c>
      <c r="IR29" s="78">
        <f t="shared" si="153"/>
        <v>0.20000000001164153</v>
      </c>
      <c r="IS29" s="78">
        <f t="shared" si="154"/>
        <v>157745.4</v>
      </c>
      <c r="IT29" s="78">
        <f t="shared" si="154"/>
        <v>157745.4</v>
      </c>
      <c r="IU29" s="110"/>
      <c r="IV29" s="110"/>
      <c r="IW29" s="146"/>
      <c r="IX29" s="100"/>
      <c r="IY29" s="101"/>
      <c r="IZ29" s="101"/>
      <c r="JA29" s="98"/>
      <c r="JB29" s="98"/>
      <c r="JC29" s="98"/>
      <c r="JD29" s="98"/>
      <c r="JE29" s="101"/>
      <c r="JF29" s="101"/>
      <c r="JG29" s="99"/>
    </row>
    <row r="30" spans="1:267" s="38" customFormat="1" ht="14.25">
      <c r="A30" s="135" t="s">
        <v>156</v>
      </c>
      <c r="B30" s="3" t="s">
        <v>17</v>
      </c>
      <c r="C30" s="78">
        <f t="shared" si="87"/>
        <v>10260.24</v>
      </c>
      <c r="D30" s="78">
        <f t="shared" si="88"/>
        <v>36612.400000000001</v>
      </c>
      <c r="E30" s="78">
        <f t="shared" si="89"/>
        <v>0</v>
      </c>
      <c r="F30" s="78">
        <f t="shared" si="90"/>
        <v>36612.400000000001</v>
      </c>
      <c r="G30" s="78">
        <f t="shared" si="91"/>
        <v>36314.6</v>
      </c>
      <c r="H30" s="78">
        <f t="shared" si="92"/>
        <v>-297.80000000000291</v>
      </c>
      <c r="I30" s="160">
        <f t="shared" si="157"/>
        <v>0</v>
      </c>
      <c r="J30" s="78">
        <f>+J32+J33</f>
        <v>-297.79999999999927</v>
      </c>
      <c r="K30" s="78">
        <f t="shared" si="94"/>
        <v>36314.6</v>
      </c>
      <c r="L30" s="78">
        <f t="shared" si="95"/>
        <v>36314.6</v>
      </c>
      <c r="M30" s="78">
        <f t="shared" ref="M30:U30" si="158">M32+M33</f>
        <v>10248.01</v>
      </c>
      <c r="N30" s="78">
        <f t="shared" si="158"/>
        <v>36612.400000000001</v>
      </c>
      <c r="O30" s="78">
        <f t="shared" si="158"/>
        <v>0</v>
      </c>
      <c r="P30" s="78">
        <f t="shared" si="56"/>
        <v>36612.400000000001</v>
      </c>
      <c r="Q30" s="78">
        <f t="shared" si="158"/>
        <v>36314.6</v>
      </c>
      <c r="R30" s="160">
        <f t="shared" si="158"/>
        <v>0</v>
      </c>
      <c r="S30" s="78">
        <f t="shared" si="0"/>
        <v>-297.80000000000291</v>
      </c>
      <c r="T30" s="78">
        <f t="shared" si="158"/>
        <v>36314.6</v>
      </c>
      <c r="U30" s="78">
        <f t="shared" si="158"/>
        <v>36314.6</v>
      </c>
      <c r="V30" s="78">
        <f>V32+V33</f>
        <v>12.23</v>
      </c>
      <c r="W30" s="78">
        <f>W32+W33</f>
        <v>0</v>
      </c>
      <c r="X30" s="78">
        <f>X32+X33</f>
        <v>0</v>
      </c>
      <c r="Y30" s="78">
        <f t="shared" si="98"/>
        <v>0</v>
      </c>
      <c r="Z30" s="78">
        <f>Z32+Z33</f>
        <v>0</v>
      </c>
      <c r="AA30" s="160">
        <f t="shared" ref="AA30" si="159">AA32+AA33</f>
        <v>0</v>
      </c>
      <c r="AB30" s="78">
        <f t="shared" si="1"/>
        <v>0</v>
      </c>
      <c r="AC30" s="78">
        <f>AC32+AC33</f>
        <v>0</v>
      </c>
      <c r="AD30" s="78">
        <f>AD32+AD33</f>
        <v>0</v>
      </c>
      <c r="AE30" s="78">
        <f>AE32+AE33</f>
        <v>115.87</v>
      </c>
      <c r="AF30" s="78">
        <f>AF32+AF33</f>
        <v>0</v>
      </c>
      <c r="AG30" s="78">
        <f>AG32+AG33</f>
        <v>0</v>
      </c>
      <c r="AH30" s="78">
        <f t="shared" si="99"/>
        <v>0</v>
      </c>
      <c r="AI30" s="78">
        <f>AI32+AI33</f>
        <v>0</v>
      </c>
      <c r="AJ30" s="160">
        <f t="shared" ref="AJ30" si="160">AJ32+AJ33</f>
        <v>0</v>
      </c>
      <c r="AK30" s="78">
        <f t="shared" si="2"/>
        <v>0</v>
      </c>
      <c r="AL30" s="78">
        <f>AL32+AL33</f>
        <v>0</v>
      </c>
      <c r="AM30" s="78">
        <f>AM32+AM33</f>
        <v>0</v>
      </c>
      <c r="AN30" s="78">
        <f>AN32+AN33</f>
        <v>0</v>
      </c>
      <c r="AO30" s="78">
        <f>AO32+AO33</f>
        <v>0</v>
      </c>
      <c r="AP30" s="78">
        <f>AP32+AP33</f>
        <v>0</v>
      </c>
      <c r="AQ30" s="78">
        <f t="shared" si="100"/>
        <v>0</v>
      </c>
      <c r="AR30" s="78">
        <f>AR32+AR33</f>
        <v>0</v>
      </c>
      <c r="AS30" s="160">
        <f t="shared" ref="AS30" si="161">AS32+AS33</f>
        <v>0</v>
      </c>
      <c r="AT30" s="78">
        <f t="shared" si="3"/>
        <v>0</v>
      </c>
      <c r="AU30" s="78">
        <f>AU32+AU33</f>
        <v>0</v>
      </c>
      <c r="AV30" s="78">
        <f>AV32+AV33</f>
        <v>0</v>
      </c>
      <c r="AW30" s="78">
        <f>AW32+AW33</f>
        <v>675.38</v>
      </c>
      <c r="AX30" s="78">
        <f>AX32+AX33</f>
        <v>0</v>
      </c>
      <c r="AY30" s="78">
        <f>AY32+AY33</f>
        <v>0</v>
      </c>
      <c r="AZ30" s="78">
        <f t="shared" si="101"/>
        <v>0</v>
      </c>
      <c r="BA30" s="78">
        <f>BA32+BA33</f>
        <v>0</v>
      </c>
      <c r="BB30" s="160">
        <f t="shared" ref="BB30" si="162">BB32+BB33</f>
        <v>0</v>
      </c>
      <c r="BC30" s="78">
        <f t="shared" si="4"/>
        <v>0</v>
      </c>
      <c r="BD30" s="78">
        <f>BD32+BD33</f>
        <v>0</v>
      </c>
      <c r="BE30" s="78">
        <f>BE32+BE33</f>
        <v>0</v>
      </c>
      <c r="BF30" s="78">
        <f>BF32+BF33</f>
        <v>0</v>
      </c>
      <c r="BG30" s="78">
        <f>BG32+BG33</f>
        <v>0</v>
      </c>
      <c r="BH30" s="78">
        <f>BH32+BH33</f>
        <v>0</v>
      </c>
      <c r="BI30" s="78">
        <f t="shared" si="102"/>
        <v>0</v>
      </c>
      <c r="BJ30" s="78">
        <f>BJ32+BJ33</f>
        <v>0</v>
      </c>
      <c r="BK30" s="160">
        <f t="shared" ref="BK30" si="163">BK32+BK33</f>
        <v>0</v>
      </c>
      <c r="BL30" s="78">
        <f t="shared" si="5"/>
        <v>0</v>
      </c>
      <c r="BM30" s="78">
        <f>BM32+BM33</f>
        <v>0</v>
      </c>
      <c r="BN30" s="78">
        <f>BN32+BN33</f>
        <v>0</v>
      </c>
      <c r="BO30" s="78">
        <f>BO32+BO33</f>
        <v>0</v>
      </c>
      <c r="BP30" s="78">
        <f>BP32+BP33</f>
        <v>0</v>
      </c>
      <c r="BQ30" s="78">
        <f>BQ32+BQ33</f>
        <v>0</v>
      </c>
      <c r="BR30" s="78">
        <f t="shared" si="103"/>
        <v>0</v>
      </c>
      <c r="BS30" s="78">
        <f>BS32+BS33</f>
        <v>0</v>
      </c>
      <c r="BT30" s="160">
        <f t="shared" ref="BT30" si="164">BT32+BT33</f>
        <v>0</v>
      </c>
      <c r="BU30" s="78">
        <f t="shared" si="6"/>
        <v>0</v>
      </c>
      <c r="BV30" s="78">
        <f>BV32+BV33</f>
        <v>0</v>
      </c>
      <c r="BW30" s="78">
        <f>BW32+BW33</f>
        <v>0</v>
      </c>
      <c r="BX30" s="78">
        <f>BX32+BX33</f>
        <v>71.77</v>
      </c>
      <c r="BY30" s="78">
        <f>BY32+BY33</f>
        <v>0</v>
      </c>
      <c r="BZ30" s="78">
        <f>BZ32+BZ33</f>
        <v>0</v>
      </c>
      <c r="CA30" s="78">
        <f t="shared" si="104"/>
        <v>0</v>
      </c>
      <c r="CB30" s="78">
        <f>CB32+CB33</f>
        <v>0</v>
      </c>
      <c r="CC30" s="160">
        <f t="shared" ref="CC30" si="165">CC32+CC33</f>
        <v>0</v>
      </c>
      <c r="CD30" s="78">
        <f t="shared" si="7"/>
        <v>0</v>
      </c>
      <c r="CE30" s="78">
        <f>CE32+CE33</f>
        <v>0</v>
      </c>
      <c r="CF30" s="78">
        <f>CF32+CF33</f>
        <v>0</v>
      </c>
      <c r="CG30" s="78">
        <f>CG32+CG33</f>
        <v>175.59</v>
      </c>
      <c r="CH30" s="78">
        <f>CH32+CH33</f>
        <v>0</v>
      </c>
      <c r="CI30" s="78">
        <f>CI32+CI33</f>
        <v>0</v>
      </c>
      <c r="CJ30" s="78">
        <f t="shared" si="105"/>
        <v>0</v>
      </c>
      <c r="CK30" s="78">
        <f>CK32+CK33</f>
        <v>0</v>
      </c>
      <c r="CL30" s="160">
        <f t="shared" ref="CL30" si="166">CL32+CL33</f>
        <v>0</v>
      </c>
      <c r="CM30" s="78">
        <f t="shared" si="8"/>
        <v>0</v>
      </c>
      <c r="CN30" s="78">
        <f>CN32+CN33</f>
        <v>0</v>
      </c>
      <c r="CO30" s="78">
        <f>CO32+CO33</f>
        <v>0</v>
      </c>
      <c r="CP30" s="78">
        <f>CP32+CP33</f>
        <v>87.81</v>
      </c>
      <c r="CQ30" s="78">
        <f>CQ32+CQ33</f>
        <v>0</v>
      </c>
      <c r="CR30" s="78">
        <f>CR32+CR33</f>
        <v>0</v>
      </c>
      <c r="CS30" s="78">
        <f t="shared" si="106"/>
        <v>0</v>
      </c>
      <c r="CT30" s="78">
        <f>CT32+CT33</f>
        <v>0</v>
      </c>
      <c r="CU30" s="160">
        <f t="shared" ref="CU30" si="167">CU32+CU33</f>
        <v>0</v>
      </c>
      <c r="CV30" s="78">
        <f t="shared" si="9"/>
        <v>0</v>
      </c>
      <c r="CW30" s="78">
        <f>CW32+CW33</f>
        <v>0</v>
      </c>
      <c r="CX30" s="78">
        <f>CX32+CX33</f>
        <v>0</v>
      </c>
      <c r="CY30" s="78">
        <f>CY32+CY33</f>
        <v>173.4</v>
      </c>
      <c r="CZ30" s="78">
        <f>CZ32+CZ33</f>
        <v>0</v>
      </c>
      <c r="DA30" s="78">
        <f>DA32+DA33</f>
        <v>0</v>
      </c>
      <c r="DB30" s="78">
        <f t="shared" si="107"/>
        <v>0</v>
      </c>
      <c r="DC30" s="78">
        <f>DC32+DC33</f>
        <v>0</v>
      </c>
      <c r="DD30" s="160">
        <f t="shared" ref="DD30" si="168">DD32+DD33</f>
        <v>0</v>
      </c>
      <c r="DE30" s="78">
        <f t="shared" si="10"/>
        <v>0</v>
      </c>
      <c r="DF30" s="78">
        <f>DF32+DF33</f>
        <v>0</v>
      </c>
      <c r="DG30" s="78">
        <f>DG32+DG33</f>
        <v>0</v>
      </c>
      <c r="DH30" s="78">
        <f>DH32+DH33</f>
        <v>178.42</v>
      </c>
      <c r="DI30" s="78">
        <f>DI32+DI33</f>
        <v>0</v>
      </c>
      <c r="DJ30" s="78">
        <f>DJ32+DJ33</f>
        <v>0</v>
      </c>
      <c r="DK30" s="78">
        <f t="shared" si="108"/>
        <v>0</v>
      </c>
      <c r="DL30" s="78">
        <f>DL32+DL33</f>
        <v>0</v>
      </c>
      <c r="DM30" s="160">
        <f t="shared" ref="DM30" si="169">DM32+DM33</f>
        <v>0</v>
      </c>
      <c r="DN30" s="78">
        <f t="shared" si="11"/>
        <v>0</v>
      </c>
      <c r="DO30" s="78">
        <f>DO32+DO33</f>
        <v>0</v>
      </c>
      <c r="DP30" s="78">
        <f>DP32+DP33</f>
        <v>0</v>
      </c>
      <c r="DQ30" s="78">
        <f>DQ32+DQ33</f>
        <v>135.91999999999999</v>
      </c>
      <c r="DR30" s="78">
        <f>DR32+DR33</f>
        <v>0</v>
      </c>
      <c r="DS30" s="78">
        <f>DS32+DS33</f>
        <v>0</v>
      </c>
      <c r="DT30" s="78">
        <f t="shared" si="109"/>
        <v>0</v>
      </c>
      <c r="DU30" s="78">
        <f>DU32+DU33</f>
        <v>0</v>
      </c>
      <c r="DV30" s="160">
        <f t="shared" ref="DV30" si="170">DV32+DV33</f>
        <v>0</v>
      </c>
      <c r="DW30" s="78">
        <f t="shared" si="12"/>
        <v>0</v>
      </c>
      <c r="DX30" s="78">
        <f>DX32+DX33</f>
        <v>0</v>
      </c>
      <c r="DY30" s="78">
        <f>DY32+DY33</f>
        <v>0</v>
      </c>
      <c r="DZ30" s="78">
        <f>DZ32+DZ33</f>
        <v>339.36</v>
      </c>
      <c r="EA30" s="78">
        <f>EA32+EA33</f>
        <v>0</v>
      </c>
      <c r="EB30" s="78">
        <f>EB32+EB33</f>
        <v>0</v>
      </c>
      <c r="EC30" s="78">
        <f t="shared" si="110"/>
        <v>0</v>
      </c>
      <c r="ED30" s="78">
        <f>ED32+ED33</f>
        <v>0</v>
      </c>
      <c r="EE30" s="160">
        <f t="shared" ref="EE30" si="171">EE32+EE33</f>
        <v>0</v>
      </c>
      <c r="EF30" s="78">
        <f t="shared" si="13"/>
        <v>0</v>
      </c>
      <c r="EG30" s="78">
        <f>EG32+EG33</f>
        <v>0</v>
      </c>
      <c r="EH30" s="78">
        <f>EH32+EH33</f>
        <v>0</v>
      </c>
      <c r="EI30" s="78">
        <f>EI32+EI33</f>
        <v>84.4</v>
      </c>
      <c r="EJ30" s="78">
        <f>EJ32+EJ33</f>
        <v>0</v>
      </c>
      <c r="EK30" s="78">
        <f>EK32+EK33</f>
        <v>0</v>
      </c>
      <c r="EL30" s="78">
        <f t="shared" si="111"/>
        <v>0</v>
      </c>
      <c r="EM30" s="78">
        <f>EM32+EM33</f>
        <v>0</v>
      </c>
      <c r="EN30" s="160">
        <f t="shared" ref="EN30" si="172">EN32+EN33</f>
        <v>0</v>
      </c>
      <c r="EO30" s="78">
        <f t="shared" si="14"/>
        <v>0</v>
      </c>
      <c r="EP30" s="78">
        <f>EP32+EP33</f>
        <v>0</v>
      </c>
      <c r="EQ30" s="78">
        <f>EQ32+EQ33</f>
        <v>0</v>
      </c>
      <c r="ER30" s="78">
        <f>ER32+ER33</f>
        <v>203.88</v>
      </c>
      <c r="ES30" s="78">
        <f>ES32+ES33</f>
        <v>0</v>
      </c>
      <c r="ET30" s="78">
        <f>ET32+ET33</f>
        <v>0</v>
      </c>
      <c r="EU30" s="78">
        <f t="shared" si="112"/>
        <v>0</v>
      </c>
      <c r="EV30" s="78">
        <f>EV32+EV33</f>
        <v>0</v>
      </c>
      <c r="EW30" s="160">
        <f t="shared" ref="EW30" si="173">EW32+EW33</f>
        <v>0</v>
      </c>
      <c r="EX30" s="78">
        <f t="shared" si="15"/>
        <v>0</v>
      </c>
      <c r="EY30" s="78">
        <f>EY32+EY33</f>
        <v>0</v>
      </c>
      <c r="EZ30" s="78">
        <f>EZ32+EZ33</f>
        <v>0</v>
      </c>
      <c r="FA30" s="78">
        <f>FA32+FA33</f>
        <v>144.13999999999999</v>
      </c>
      <c r="FB30" s="78">
        <f>FB32+FB33</f>
        <v>0</v>
      </c>
      <c r="FC30" s="78">
        <f>FC32+FC33</f>
        <v>0</v>
      </c>
      <c r="FD30" s="78">
        <f t="shared" si="113"/>
        <v>0</v>
      </c>
      <c r="FE30" s="78">
        <f>FE32+FE33</f>
        <v>0</v>
      </c>
      <c r="FF30" s="160">
        <f t="shared" ref="FF30" si="174">FF32+FF33</f>
        <v>0</v>
      </c>
      <c r="FG30" s="78">
        <f t="shared" si="16"/>
        <v>0</v>
      </c>
      <c r="FH30" s="78">
        <f>FH32+FH33</f>
        <v>0</v>
      </c>
      <c r="FI30" s="78">
        <f>FI32+FI33</f>
        <v>0</v>
      </c>
      <c r="FJ30" s="78">
        <f>FJ32+FJ33</f>
        <v>0</v>
      </c>
      <c r="FK30" s="78">
        <f>FK32+FK33</f>
        <v>0</v>
      </c>
      <c r="FL30" s="78">
        <f>FL32+FL33</f>
        <v>0</v>
      </c>
      <c r="FM30" s="78">
        <f t="shared" si="114"/>
        <v>0</v>
      </c>
      <c r="FN30" s="78">
        <f>FN32+FN33</f>
        <v>0</v>
      </c>
      <c r="FO30" s="78">
        <f t="shared" si="17"/>
        <v>0</v>
      </c>
      <c r="FP30" s="78">
        <f>FP32+FP33</f>
        <v>0</v>
      </c>
      <c r="FQ30" s="78">
        <f>FQ32+FQ33</f>
        <v>0</v>
      </c>
      <c r="FR30" s="78">
        <f>FR32+FR33</f>
        <v>0</v>
      </c>
      <c r="FS30" s="78">
        <f>FS32+FS33</f>
        <v>0</v>
      </c>
      <c r="FT30" s="78">
        <f>FT32+FT33</f>
        <v>0</v>
      </c>
      <c r="FU30" s="78">
        <f t="shared" si="115"/>
        <v>0</v>
      </c>
      <c r="FV30" s="78">
        <f>FV32+FV33</f>
        <v>0</v>
      </c>
      <c r="FW30" s="160">
        <f t="shared" ref="FW30" si="175">FW32+FW33</f>
        <v>0</v>
      </c>
      <c r="FX30" s="78">
        <f t="shared" si="18"/>
        <v>0</v>
      </c>
      <c r="FY30" s="78">
        <f>FY32+FY33</f>
        <v>0</v>
      </c>
      <c r="FZ30" s="78">
        <f>FZ32+FZ33</f>
        <v>0</v>
      </c>
      <c r="GA30" s="78">
        <f>GA32+GA33</f>
        <v>228.79300000000001</v>
      </c>
      <c r="GB30" s="78">
        <f>GB32+GB33</f>
        <v>0</v>
      </c>
      <c r="GC30" s="78">
        <f>GC32+GC33</f>
        <v>0</v>
      </c>
      <c r="GD30" s="78">
        <f t="shared" si="116"/>
        <v>0</v>
      </c>
      <c r="GE30" s="78">
        <f>GE32+GE33</f>
        <v>0</v>
      </c>
      <c r="GF30" s="160">
        <f t="shared" ref="GF30" si="176">GF32+GF33</f>
        <v>0</v>
      </c>
      <c r="GG30" s="78">
        <f t="shared" si="19"/>
        <v>0</v>
      </c>
      <c r="GH30" s="78">
        <f>GH32+GH33</f>
        <v>0</v>
      </c>
      <c r="GI30" s="78">
        <f>GI32+GI33</f>
        <v>0</v>
      </c>
      <c r="GJ30" s="78">
        <f>GJ32+GJ33</f>
        <v>0</v>
      </c>
      <c r="GK30" s="78">
        <f>GK32+GK33</f>
        <v>0</v>
      </c>
      <c r="GL30" s="78">
        <f>GL32+GL33</f>
        <v>0</v>
      </c>
      <c r="GM30" s="78">
        <f t="shared" si="117"/>
        <v>0</v>
      </c>
      <c r="GN30" s="78">
        <f>GN32+GN33</f>
        <v>0</v>
      </c>
      <c r="GO30" s="160">
        <f t="shared" ref="GO30" si="177">GO32+GO33</f>
        <v>0</v>
      </c>
      <c r="GP30" s="78">
        <f t="shared" si="20"/>
        <v>0</v>
      </c>
      <c r="GQ30" s="78">
        <f>GQ32+GQ33</f>
        <v>0</v>
      </c>
      <c r="GR30" s="78">
        <f>GR32+GR33</f>
        <v>0</v>
      </c>
      <c r="GS30" s="78">
        <f>GS32+GS33</f>
        <v>0</v>
      </c>
      <c r="GT30" s="78">
        <f>GT32+GT33</f>
        <v>0</v>
      </c>
      <c r="GU30" s="78">
        <f>GU32+GU33</f>
        <v>0</v>
      </c>
      <c r="GV30" s="78">
        <f t="shared" si="118"/>
        <v>0</v>
      </c>
      <c r="GW30" s="78">
        <f>GW32+GW33</f>
        <v>0</v>
      </c>
      <c r="GX30" s="160">
        <f t="shared" ref="GX30" si="178">GX32+GX33</f>
        <v>0</v>
      </c>
      <c r="GY30" s="78">
        <f t="shared" si="21"/>
        <v>0</v>
      </c>
      <c r="GZ30" s="78">
        <f>GZ32+GZ33</f>
        <v>0</v>
      </c>
      <c r="HA30" s="78">
        <f>HA32+HA33</f>
        <v>0</v>
      </c>
      <c r="HB30" s="78">
        <f>HB32+HB33</f>
        <v>742.76</v>
      </c>
      <c r="HC30" s="78">
        <f>HC32+HC33</f>
        <v>0</v>
      </c>
      <c r="HD30" s="78">
        <f>HD32+HD33</f>
        <v>0</v>
      </c>
      <c r="HE30" s="78">
        <f t="shared" si="119"/>
        <v>0</v>
      </c>
      <c r="HF30" s="78">
        <f>HF32+HF33</f>
        <v>0</v>
      </c>
      <c r="HG30" s="160">
        <f t="shared" ref="HG30" si="179">HG32+HG33</f>
        <v>0</v>
      </c>
      <c r="HH30" s="78">
        <f t="shared" si="22"/>
        <v>0</v>
      </c>
      <c r="HI30" s="78">
        <f>HI32+HI33</f>
        <v>0</v>
      </c>
      <c r="HJ30" s="78">
        <f>HJ32+HJ33</f>
        <v>0</v>
      </c>
      <c r="HK30" s="78">
        <f>HK32+HK33</f>
        <v>0</v>
      </c>
      <c r="HL30" s="78">
        <f>HL32+HL33</f>
        <v>0</v>
      </c>
      <c r="HM30" s="78">
        <f>HM32+HM33</f>
        <v>0</v>
      </c>
      <c r="HN30" s="78">
        <f t="shared" si="120"/>
        <v>0</v>
      </c>
      <c r="HO30" s="78">
        <f>HO32+HO33</f>
        <v>0</v>
      </c>
      <c r="HP30" s="160">
        <f t="shared" ref="HP30" si="180">HP32+HP33</f>
        <v>0</v>
      </c>
      <c r="HQ30" s="78">
        <f t="shared" si="23"/>
        <v>0</v>
      </c>
      <c r="HR30" s="78">
        <f>HR32+HR33</f>
        <v>0</v>
      </c>
      <c r="HS30" s="78">
        <f>HS32+HS33</f>
        <v>0</v>
      </c>
      <c r="HT30" s="78">
        <f>HT32+HT33</f>
        <v>0</v>
      </c>
      <c r="HU30" s="78">
        <f>HU32+HU33</f>
        <v>0</v>
      </c>
      <c r="HV30" s="78">
        <f>HV32+HV33</f>
        <v>0</v>
      </c>
      <c r="HW30" s="78">
        <f t="shared" si="121"/>
        <v>0</v>
      </c>
      <c r="HX30" s="78">
        <f>HX32+HX33</f>
        <v>0</v>
      </c>
      <c r="HY30" s="160">
        <f t="shared" ref="HY30" si="181">HY32+HY33</f>
        <v>0</v>
      </c>
      <c r="HZ30" s="78">
        <f t="shared" si="24"/>
        <v>0</v>
      </c>
      <c r="IA30" s="78">
        <f>IA32+IA33</f>
        <v>0</v>
      </c>
      <c r="IB30" s="78">
        <f>IB32+IB33</f>
        <v>0</v>
      </c>
      <c r="IC30" s="78">
        <f>IC32+IC33</f>
        <v>0</v>
      </c>
      <c r="ID30" s="78">
        <f>ID32+ID33</f>
        <v>0</v>
      </c>
      <c r="IE30" s="78">
        <f>IE32+IE33</f>
        <v>0</v>
      </c>
      <c r="IF30" s="78">
        <f t="shared" si="122"/>
        <v>0</v>
      </c>
      <c r="IG30" s="78">
        <f>IG32+IG33</f>
        <v>0</v>
      </c>
      <c r="IH30" s="78">
        <f t="shared" si="25"/>
        <v>0</v>
      </c>
      <c r="II30" s="160">
        <v>0</v>
      </c>
      <c r="IJ30" s="78">
        <f>IJ32+IJ33</f>
        <v>0</v>
      </c>
      <c r="IK30" s="78">
        <f>IK32+IK33</f>
        <v>0</v>
      </c>
      <c r="IL30" s="78">
        <f>IL32+IL33</f>
        <v>13617.732999999998</v>
      </c>
      <c r="IM30" s="78">
        <f t="shared" ref="IM30:IT30" si="182">IM32+IM33</f>
        <v>36612.400000000001</v>
      </c>
      <c r="IN30" s="78">
        <f t="shared" si="182"/>
        <v>0</v>
      </c>
      <c r="IO30" s="78">
        <f t="shared" si="182"/>
        <v>36612.400000000001</v>
      </c>
      <c r="IP30" s="174">
        <f t="shared" si="182"/>
        <v>36314.6</v>
      </c>
      <c r="IQ30" s="160">
        <f t="shared" si="182"/>
        <v>0</v>
      </c>
      <c r="IR30" s="78">
        <f t="shared" si="182"/>
        <v>-297.79999999999927</v>
      </c>
      <c r="IS30" s="78">
        <f t="shared" si="182"/>
        <v>36314.6</v>
      </c>
      <c r="IT30" s="78">
        <f t="shared" si="182"/>
        <v>36314.6</v>
      </c>
      <c r="IU30" s="112"/>
      <c r="IV30" s="112"/>
      <c r="IW30" s="111"/>
      <c r="IX30" s="102"/>
      <c r="IY30" s="103"/>
      <c r="IZ30" s="103"/>
      <c r="JA30" s="103"/>
      <c r="JB30" s="103"/>
      <c r="JC30" s="103"/>
      <c r="JD30" s="103"/>
      <c r="JE30" s="103"/>
      <c r="JF30" s="103"/>
      <c r="JG30" s="105"/>
    </row>
    <row r="31" spans="1:267" s="86" customFormat="1" ht="14.25">
      <c r="A31" s="148"/>
      <c r="B31" s="6" t="s">
        <v>53</v>
      </c>
      <c r="C31" s="118">
        <f t="shared" si="87"/>
        <v>0</v>
      </c>
      <c r="D31" s="118">
        <f t="shared" si="88"/>
        <v>0</v>
      </c>
      <c r="E31" s="118">
        <f t="shared" si="89"/>
        <v>0</v>
      </c>
      <c r="F31" s="118">
        <f t="shared" si="90"/>
        <v>0</v>
      </c>
      <c r="G31" s="118">
        <f t="shared" si="91"/>
        <v>0</v>
      </c>
      <c r="H31" s="118">
        <f t="shared" si="92"/>
        <v>0</v>
      </c>
      <c r="I31" s="160">
        <f t="shared" si="157"/>
        <v>0</v>
      </c>
      <c r="J31" s="118"/>
      <c r="K31" s="118">
        <f t="shared" si="94"/>
        <v>0</v>
      </c>
      <c r="L31" s="118">
        <f t="shared" si="95"/>
        <v>0</v>
      </c>
      <c r="M31" s="118"/>
      <c r="N31" s="118"/>
      <c r="O31" s="118"/>
      <c r="P31" s="118">
        <f t="shared" si="56"/>
        <v>0</v>
      </c>
      <c r="Q31" s="118"/>
      <c r="R31" s="159"/>
      <c r="S31" s="118">
        <f t="shared" si="0"/>
        <v>0</v>
      </c>
      <c r="T31" s="118"/>
      <c r="U31" s="118"/>
      <c r="V31" s="118"/>
      <c r="W31" s="118"/>
      <c r="X31" s="118"/>
      <c r="Y31" s="118">
        <f t="shared" si="98"/>
        <v>0</v>
      </c>
      <c r="Z31" s="118"/>
      <c r="AA31" s="159"/>
      <c r="AB31" s="118">
        <f t="shared" si="1"/>
        <v>0</v>
      </c>
      <c r="AC31" s="118"/>
      <c r="AD31" s="118"/>
      <c r="AE31" s="118"/>
      <c r="AF31" s="118"/>
      <c r="AG31" s="118"/>
      <c r="AH31" s="118">
        <f t="shared" si="99"/>
        <v>0</v>
      </c>
      <c r="AI31" s="118"/>
      <c r="AJ31" s="159"/>
      <c r="AK31" s="118">
        <f t="shared" si="2"/>
        <v>0</v>
      </c>
      <c r="AL31" s="118"/>
      <c r="AM31" s="118"/>
      <c r="AN31" s="118"/>
      <c r="AO31" s="118"/>
      <c r="AP31" s="118"/>
      <c r="AQ31" s="118">
        <f t="shared" si="100"/>
        <v>0</v>
      </c>
      <c r="AR31" s="118"/>
      <c r="AS31" s="159"/>
      <c r="AT31" s="118">
        <f t="shared" si="3"/>
        <v>0</v>
      </c>
      <c r="AU31" s="118"/>
      <c r="AV31" s="118"/>
      <c r="AW31" s="118"/>
      <c r="AX31" s="118"/>
      <c r="AY31" s="118"/>
      <c r="AZ31" s="118">
        <f t="shared" si="101"/>
        <v>0</v>
      </c>
      <c r="BA31" s="118"/>
      <c r="BB31" s="159"/>
      <c r="BC31" s="118">
        <f t="shared" si="4"/>
        <v>0</v>
      </c>
      <c r="BD31" s="118"/>
      <c r="BE31" s="118"/>
      <c r="BF31" s="118"/>
      <c r="BG31" s="118"/>
      <c r="BH31" s="118"/>
      <c r="BI31" s="118">
        <f t="shared" si="102"/>
        <v>0</v>
      </c>
      <c r="BJ31" s="118"/>
      <c r="BK31" s="159"/>
      <c r="BL31" s="118">
        <f t="shared" si="5"/>
        <v>0</v>
      </c>
      <c r="BM31" s="118"/>
      <c r="BN31" s="118"/>
      <c r="BO31" s="118"/>
      <c r="BP31" s="118"/>
      <c r="BQ31" s="118"/>
      <c r="BR31" s="118">
        <f t="shared" si="103"/>
        <v>0</v>
      </c>
      <c r="BS31" s="118"/>
      <c r="BT31" s="159"/>
      <c r="BU31" s="118">
        <f t="shared" si="6"/>
        <v>0</v>
      </c>
      <c r="BV31" s="118"/>
      <c r="BW31" s="118"/>
      <c r="BX31" s="118"/>
      <c r="BY31" s="118"/>
      <c r="BZ31" s="118"/>
      <c r="CA31" s="118">
        <f t="shared" si="104"/>
        <v>0</v>
      </c>
      <c r="CB31" s="118"/>
      <c r="CC31" s="159"/>
      <c r="CD31" s="118">
        <f t="shared" si="7"/>
        <v>0</v>
      </c>
      <c r="CE31" s="118"/>
      <c r="CF31" s="118"/>
      <c r="CG31" s="118"/>
      <c r="CH31" s="118"/>
      <c r="CI31" s="118"/>
      <c r="CJ31" s="118">
        <f t="shared" si="105"/>
        <v>0</v>
      </c>
      <c r="CK31" s="118"/>
      <c r="CL31" s="159"/>
      <c r="CM31" s="118">
        <f t="shared" si="8"/>
        <v>0</v>
      </c>
      <c r="CN31" s="118"/>
      <c r="CO31" s="118"/>
      <c r="CP31" s="118"/>
      <c r="CQ31" s="118"/>
      <c r="CR31" s="118"/>
      <c r="CS31" s="118">
        <f t="shared" si="106"/>
        <v>0</v>
      </c>
      <c r="CT31" s="118"/>
      <c r="CU31" s="159"/>
      <c r="CV31" s="118">
        <f t="shared" si="9"/>
        <v>0</v>
      </c>
      <c r="CW31" s="118"/>
      <c r="CX31" s="118"/>
      <c r="CY31" s="118"/>
      <c r="CZ31" s="118"/>
      <c r="DA31" s="118"/>
      <c r="DB31" s="118">
        <f t="shared" si="107"/>
        <v>0</v>
      </c>
      <c r="DC31" s="118"/>
      <c r="DD31" s="159"/>
      <c r="DE31" s="118">
        <f t="shared" si="10"/>
        <v>0</v>
      </c>
      <c r="DF31" s="118"/>
      <c r="DG31" s="118"/>
      <c r="DH31" s="118"/>
      <c r="DI31" s="118"/>
      <c r="DJ31" s="118"/>
      <c r="DK31" s="118">
        <f t="shared" si="108"/>
        <v>0</v>
      </c>
      <c r="DL31" s="118"/>
      <c r="DM31" s="159"/>
      <c r="DN31" s="118">
        <f t="shared" si="11"/>
        <v>0</v>
      </c>
      <c r="DO31" s="118"/>
      <c r="DP31" s="118"/>
      <c r="DQ31" s="118"/>
      <c r="DR31" s="118"/>
      <c r="DS31" s="118"/>
      <c r="DT31" s="118">
        <f t="shared" si="109"/>
        <v>0</v>
      </c>
      <c r="DU31" s="118"/>
      <c r="DV31" s="159"/>
      <c r="DW31" s="118">
        <f t="shared" si="12"/>
        <v>0</v>
      </c>
      <c r="DX31" s="118"/>
      <c r="DY31" s="118"/>
      <c r="DZ31" s="118"/>
      <c r="EA31" s="118"/>
      <c r="EB31" s="118"/>
      <c r="EC31" s="118">
        <f t="shared" si="110"/>
        <v>0</v>
      </c>
      <c r="ED31" s="118"/>
      <c r="EE31" s="159"/>
      <c r="EF31" s="118">
        <f t="shared" si="13"/>
        <v>0</v>
      </c>
      <c r="EG31" s="118"/>
      <c r="EH31" s="118"/>
      <c r="EI31" s="118"/>
      <c r="EJ31" s="118"/>
      <c r="EK31" s="118"/>
      <c r="EL31" s="118">
        <f t="shared" si="111"/>
        <v>0</v>
      </c>
      <c r="EM31" s="118"/>
      <c r="EN31" s="159"/>
      <c r="EO31" s="118">
        <f t="shared" si="14"/>
        <v>0</v>
      </c>
      <c r="EP31" s="118"/>
      <c r="EQ31" s="118"/>
      <c r="ER31" s="118"/>
      <c r="ES31" s="118"/>
      <c r="ET31" s="118"/>
      <c r="EU31" s="118">
        <f t="shared" si="112"/>
        <v>0</v>
      </c>
      <c r="EV31" s="118"/>
      <c r="EW31" s="159"/>
      <c r="EX31" s="118">
        <f t="shared" si="15"/>
        <v>0</v>
      </c>
      <c r="EY31" s="118"/>
      <c r="EZ31" s="118"/>
      <c r="FA31" s="118"/>
      <c r="FB31" s="118"/>
      <c r="FC31" s="118"/>
      <c r="FD31" s="118">
        <f t="shared" si="113"/>
        <v>0</v>
      </c>
      <c r="FE31" s="118"/>
      <c r="FF31" s="159"/>
      <c r="FG31" s="118">
        <f t="shared" si="16"/>
        <v>0</v>
      </c>
      <c r="FH31" s="118"/>
      <c r="FI31" s="118"/>
      <c r="FJ31" s="118"/>
      <c r="FK31" s="118"/>
      <c r="FL31" s="118"/>
      <c r="FM31" s="118">
        <f t="shared" si="114"/>
        <v>0</v>
      </c>
      <c r="FN31" s="118"/>
      <c r="FO31" s="118">
        <f t="shared" si="17"/>
        <v>0</v>
      </c>
      <c r="FP31" s="118"/>
      <c r="FQ31" s="118"/>
      <c r="FR31" s="118"/>
      <c r="FS31" s="118"/>
      <c r="FT31" s="118"/>
      <c r="FU31" s="118">
        <f t="shared" si="115"/>
        <v>0</v>
      </c>
      <c r="FV31" s="118"/>
      <c r="FW31" s="159"/>
      <c r="FX31" s="118">
        <f t="shared" si="18"/>
        <v>0</v>
      </c>
      <c r="FY31" s="118"/>
      <c r="FZ31" s="118"/>
      <c r="GA31" s="118"/>
      <c r="GB31" s="118"/>
      <c r="GC31" s="118"/>
      <c r="GD31" s="118">
        <f t="shared" si="116"/>
        <v>0</v>
      </c>
      <c r="GE31" s="118"/>
      <c r="GF31" s="159"/>
      <c r="GG31" s="118">
        <f t="shared" si="19"/>
        <v>0</v>
      </c>
      <c r="GH31" s="118"/>
      <c r="GI31" s="118"/>
      <c r="GJ31" s="118"/>
      <c r="GK31" s="118"/>
      <c r="GL31" s="118"/>
      <c r="GM31" s="118">
        <f t="shared" si="117"/>
        <v>0</v>
      </c>
      <c r="GN31" s="118"/>
      <c r="GO31" s="159"/>
      <c r="GP31" s="118">
        <f t="shared" si="20"/>
        <v>0</v>
      </c>
      <c r="GQ31" s="118"/>
      <c r="GR31" s="118"/>
      <c r="GS31" s="118"/>
      <c r="GT31" s="118"/>
      <c r="GU31" s="118"/>
      <c r="GV31" s="118">
        <f t="shared" si="118"/>
        <v>0</v>
      </c>
      <c r="GW31" s="118"/>
      <c r="GX31" s="159"/>
      <c r="GY31" s="118">
        <f t="shared" si="21"/>
        <v>0</v>
      </c>
      <c r="GZ31" s="118"/>
      <c r="HA31" s="118"/>
      <c r="HB31" s="118"/>
      <c r="HC31" s="118"/>
      <c r="HD31" s="118"/>
      <c r="HE31" s="118">
        <f t="shared" si="119"/>
        <v>0</v>
      </c>
      <c r="HF31" s="118"/>
      <c r="HG31" s="159"/>
      <c r="HH31" s="118">
        <f t="shared" si="22"/>
        <v>0</v>
      </c>
      <c r="HI31" s="118"/>
      <c r="HJ31" s="118"/>
      <c r="HK31" s="118"/>
      <c r="HL31" s="118"/>
      <c r="HM31" s="118"/>
      <c r="HN31" s="118">
        <f t="shared" si="120"/>
        <v>0</v>
      </c>
      <c r="HO31" s="118"/>
      <c r="HP31" s="159"/>
      <c r="HQ31" s="118">
        <f t="shared" si="23"/>
        <v>0</v>
      </c>
      <c r="HR31" s="118"/>
      <c r="HS31" s="118"/>
      <c r="HT31" s="118"/>
      <c r="HU31" s="118"/>
      <c r="HV31" s="118"/>
      <c r="HW31" s="118">
        <f t="shared" si="121"/>
        <v>0</v>
      </c>
      <c r="HX31" s="118"/>
      <c r="HY31" s="159"/>
      <c r="HZ31" s="118">
        <f t="shared" si="24"/>
        <v>0</v>
      </c>
      <c r="IA31" s="118"/>
      <c r="IB31" s="118"/>
      <c r="IC31" s="118"/>
      <c r="ID31" s="118"/>
      <c r="IE31" s="118"/>
      <c r="IF31" s="118">
        <f t="shared" si="122"/>
        <v>0</v>
      </c>
      <c r="IG31" s="118"/>
      <c r="IH31" s="118">
        <f t="shared" si="25"/>
        <v>0</v>
      </c>
      <c r="II31" s="159"/>
      <c r="IJ31" s="118"/>
      <c r="IK31" s="118"/>
      <c r="IL31" s="78">
        <f t="shared" ref="IL31:IM37" si="183">+C31+AE31+AN31+AW31+BF31+BO31+BX31+CG31+CP31+CY31+DH31+DQ31+DZ31+EI31+ER31+FA31+FJ31+FR31+GA31+GJ31+GS31+HB31+HK31+HT31+IC31</f>
        <v>0</v>
      </c>
      <c r="IM31" s="78">
        <f t="shared" si="183"/>
        <v>0</v>
      </c>
      <c r="IN31" s="78">
        <f t="shared" ref="IN31:IN37" si="184">+E31+AG31+AP31+AY31+BH31+BQ31+GU31+BZ31+CI31+CR31+DA31+DJ31+DS31+EB31+EK31+ET31+FC31+FT31</f>
        <v>0</v>
      </c>
      <c r="IO31" s="78">
        <f t="shared" ref="IO31:IO37" si="185">+IM31+IN31</f>
        <v>0</v>
      </c>
      <c r="IP31" s="174">
        <f t="shared" ref="IP31:IP37" si="186">+G31+AI31+AR31+BA31+BJ31+BS31+CB31+CK31+CT31+DC31+DL31+DU31+ED31+EM31+EV31+FE31+FN31+FV31+GE31+GN31+GW31+HF31+HO31+HX31+IG31</f>
        <v>0</v>
      </c>
      <c r="IQ31" s="159"/>
      <c r="IR31" s="78">
        <f t="shared" ref="IR31:IR37" si="187">+IP31-IO31</f>
        <v>0</v>
      </c>
      <c r="IS31" s="78">
        <f t="shared" ref="IS31:IT37" si="188">+K31+AL31+AU31+BD31+BM31+BV31+CE31+CN31+CW31+DF31+DO31+DX31+EG31+EP31+EY31+FH31+FO31+FY31+GH31+GQ31+GZ31+HI31+HR31+IA31+IJ31</f>
        <v>0</v>
      </c>
      <c r="IT31" s="78">
        <f t="shared" si="188"/>
        <v>0</v>
      </c>
      <c r="IU31" s="110"/>
      <c r="IV31" s="110"/>
      <c r="IW31" s="146"/>
      <c r="IX31" s="100"/>
      <c r="IY31" s="101"/>
      <c r="IZ31" s="101"/>
      <c r="JA31" s="98"/>
      <c r="JB31" s="98"/>
      <c r="JC31" s="98"/>
      <c r="JD31" s="98"/>
      <c r="JE31" s="101"/>
      <c r="JF31" s="101"/>
      <c r="JG31" s="99"/>
    </row>
    <row r="32" spans="1:267" s="86" customFormat="1" ht="27">
      <c r="A32" s="148"/>
      <c r="B32" s="6" t="s">
        <v>18</v>
      </c>
      <c r="C32" s="118">
        <f t="shared" si="87"/>
        <v>10260.24</v>
      </c>
      <c r="D32" s="118">
        <f t="shared" si="88"/>
        <v>30764.3</v>
      </c>
      <c r="E32" s="118">
        <f t="shared" si="89"/>
        <v>0</v>
      </c>
      <c r="F32" s="118">
        <f t="shared" si="90"/>
        <v>30764.3</v>
      </c>
      <c r="G32" s="118">
        <f t="shared" si="91"/>
        <v>30574.5</v>
      </c>
      <c r="H32" s="118">
        <f t="shared" si="92"/>
        <v>-189.79999999999927</v>
      </c>
      <c r="I32" s="160">
        <f t="shared" si="157"/>
        <v>0</v>
      </c>
      <c r="J32" s="118">
        <f t="shared" ref="J32:J37" si="189">+S32+Z32</f>
        <v>-189.79999999999927</v>
      </c>
      <c r="K32" s="118">
        <f t="shared" si="94"/>
        <v>30574.5</v>
      </c>
      <c r="L32" s="118">
        <f t="shared" si="95"/>
        <v>30574.5</v>
      </c>
      <c r="M32" s="156">
        <v>10248.01</v>
      </c>
      <c r="N32" s="110">
        <v>30764.3</v>
      </c>
      <c r="O32" s="118"/>
      <c r="P32" s="118">
        <f t="shared" si="56"/>
        <v>30764.3</v>
      </c>
      <c r="Q32" s="118">
        <v>30574.5</v>
      </c>
      <c r="R32" s="159"/>
      <c r="S32" s="118">
        <f t="shared" si="0"/>
        <v>-189.79999999999927</v>
      </c>
      <c r="T32" s="118">
        <f t="shared" ref="T32:T33" si="190">+Q32</f>
        <v>30574.5</v>
      </c>
      <c r="U32" s="118">
        <f t="shared" ref="U32:U33" si="191">+Q32</f>
        <v>30574.5</v>
      </c>
      <c r="V32" s="118">
        <v>12.23</v>
      </c>
      <c r="W32" s="110"/>
      <c r="X32" s="118"/>
      <c r="Y32" s="118">
        <f t="shared" si="98"/>
        <v>0</v>
      </c>
      <c r="Z32" s="118"/>
      <c r="AA32" s="159"/>
      <c r="AB32" s="118">
        <f t="shared" si="1"/>
        <v>0</v>
      </c>
      <c r="AC32" s="118"/>
      <c r="AD32" s="118"/>
      <c r="AE32" s="118">
        <v>115.87</v>
      </c>
      <c r="AF32" s="110"/>
      <c r="AG32" s="118"/>
      <c r="AH32" s="118">
        <f t="shared" si="99"/>
        <v>0</v>
      </c>
      <c r="AI32" s="118"/>
      <c r="AJ32" s="159"/>
      <c r="AK32" s="118">
        <f t="shared" si="2"/>
        <v>0</v>
      </c>
      <c r="AL32" s="118"/>
      <c r="AM32" s="118"/>
      <c r="AN32" s="118"/>
      <c r="AO32" s="110"/>
      <c r="AP32" s="118"/>
      <c r="AQ32" s="118">
        <f t="shared" si="100"/>
        <v>0</v>
      </c>
      <c r="AR32" s="118"/>
      <c r="AS32" s="159"/>
      <c r="AT32" s="118">
        <f t="shared" si="3"/>
        <v>0</v>
      </c>
      <c r="AU32" s="118"/>
      <c r="AV32" s="118"/>
      <c r="AW32" s="118">
        <v>675.38</v>
      </c>
      <c r="AX32" s="110"/>
      <c r="AY32" s="118"/>
      <c r="AZ32" s="118">
        <f t="shared" si="101"/>
        <v>0</v>
      </c>
      <c r="BA32" s="118"/>
      <c r="BB32" s="159"/>
      <c r="BC32" s="118">
        <f t="shared" si="4"/>
        <v>0</v>
      </c>
      <c r="BD32" s="118"/>
      <c r="BE32" s="118"/>
      <c r="BF32" s="118"/>
      <c r="BG32" s="110"/>
      <c r="BH32" s="118"/>
      <c r="BI32" s="118">
        <f t="shared" si="102"/>
        <v>0</v>
      </c>
      <c r="BJ32" s="118"/>
      <c r="BK32" s="159"/>
      <c r="BL32" s="118">
        <f t="shared" si="5"/>
        <v>0</v>
      </c>
      <c r="BM32" s="118"/>
      <c r="BN32" s="118"/>
      <c r="BO32" s="118"/>
      <c r="BP32" s="110"/>
      <c r="BQ32" s="118"/>
      <c r="BR32" s="118">
        <f t="shared" si="103"/>
        <v>0</v>
      </c>
      <c r="BS32" s="118"/>
      <c r="BT32" s="159"/>
      <c r="BU32" s="118">
        <f t="shared" si="6"/>
        <v>0</v>
      </c>
      <c r="BV32" s="118"/>
      <c r="BW32" s="118"/>
      <c r="BX32" s="118">
        <v>71.77</v>
      </c>
      <c r="BY32" s="110"/>
      <c r="BZ32" s="118"/>
      <c r="CA32" s="118">
        <f t="shared" si="104"/>
        <v>0</v>
      </c>
      <c r="CB32" s="118"/>
      <c r="CC32" s="159"/>
      <c r="CD32" s="118">
        <f t="shared" si="7"/>
        <v>0</v>
      </c>
      <c r="CE32" s="118"/>
      <c r="CF32" s="118"/>
      <c r="CG32" s="118">
        <v>175.59</v>
      </c>
      <c r="CH32" s="110"/>
      <c r="CI32" s="118"/>
      <c r="CJ32" s="118">
        <f t="shared" si="105"/>
        <v>0</v>
      </c>
      <c r="CK32" s="118"/>
      <c r="CL32" s="159"/>
      <c r="CM32" s="118">
        <f t="shared" si="8"/>
        <v>0</v>
      </c>
      <c r="CN32" s="118"/>
      <c r="CO32" s="118"/>
      <c r="CP32" s="118">
        <v>87.81</v>
      </c>
      <c r="CQ32" s="110"/>
      <c r="CR32" s="118"/>
      <c r="CS32" s="118">
        <f t="shared" si="106"/>
        <v>0</v>
      </c>
      <c r="CT32" s="118"/>
      <c r="CU32" s="159"/>
      <c r="CV32" s="118">
        <f t="shared" si="9"/>
        <v>0</v>
      </c>
      <c r="CW32" s="118"/>
      <c r="CX32" s="118"/>
      <c r="CY32" s="118">
        <v>173.4</v>
      </c>
      <c r="CZ32" s="110"/>
      <c r="DA32" s="118"/>
      <c r="DB32" s="118">
        <f t="shared" si="107"/>
        <v>0</v>
      </c>
      <c r="DC32" s="118"/>
      <c r="DD32" s="159"/>
      <c r="DE32" s="118">
        <f t="shared" si="10"/>
        <v>0</v>
      </c>
      <c r="DF32" s="118"/>
      <c r="DG32" s="118"/>
      <c r="DH32" s="118">
        <v>178.42</v>
      </c>
      <c r="DI32" s="110"/>
      <c r="DJ32" s="118"/>
      <c r="DK32" s="118">
        <f t="shared" si="108"/>
        <v>0</v>
      </c>
      <c r="DL32" s="118"/>
      <c r="DM32" s="159"/>
      <c r="DN32" s="118">
        <f t="shared" si="11"/>
        <v>0</v>
      </c>
      <c r="DO32" s="118"/>
      <c r="DP32" s="118"/>
      <c r="DQ32" s="118">
        <v>135.91999999999999</v>
      </c>
      <c r="DR32" s="110"/>
      <c r="DS32" s="118"/>
      <c r="DT32" s="118">
        <f t="shared" si="109"/>
        <v>0</v>
      </c>
      <c r="DU32" s="118"/>
      <c r="DV32" s="159"/>
      <c r="DW32" s="118">
        <f t="shared" si="12"/>
        <v>0</v>
      </c>
      <c r="DX32" s="118"/>
      <c r="DY32" s="118"/>
      <c r="DZ32" s="118">
        <v>339.36</v>
      </c>
      <c r="EA32" s="110"/>
      <c r="EB32" s="118"/>
      <c r="EC32" s="118">
        <f t="shared" si="110"/>
        <v>0</v>
      </c>
      <c r="ED32" s="118"/>
      <c r="EE32" s="159"/>
      <c r="EF32" s="118">
        <f t="shared" si="13"/>
        <v>0</v>
      </c>
      <c r="EG32" s="118"/>
      <c r="EH32" s="118"/>
      <c r="EI32" s="118">
        <v>84.4</v>
      </c>
      <c r="EJ32" s="110"/>
      <c r="EK32" s="118"/>
      <c r="EL32" s="118">
        <f t="shared" si="111"/>
        <v>0</v>
      </c>
      <c r="EM32" s="118"/>
      <c r="EN32" s="159"/>
      <c r="EO32" s="118">
        <f t="shared" si="14"/>
        <v>0</v>
      </c>
      <c r="EP32" s="118"/>
      <c r="EQ32" s="118"/>
      <c r="ER32" s="118">
        <v>203.88</v>
      </c>
      <c r="ES32" s="110"/>
      <c r="ET32" s="118"/>
      <c r="EU32" s="118">
        <f t="shared" si="112"/>
        <v>0</v>
      </c>
      <c r="EV32" s="118"/>
      <c r="EW32" s="159"/>
      <c r="EX32" s="118">
        <f t="shared" si="15"/>
        <v>0</v>
      </c>
      <c r="EY32" s="118"/>
      <c r="EZ32" s="118"/>
      <c r="FA32" s="118">
        <v>144.13999999999999</v>
      </c>
      <c r="FB32" s="110"/>
      <c r="FC32" s="118"/>
      <c r="FD32" s="118">
        <f t="shared" si="113"/>
        <v>0</v>
      </c>
      <c r="FE32" s="118"/>
      <c r="FF32" s="159"/>
      <c r="FG32" s="118">
        <f t="shared" si="16"/>
        <v>0</v>
      </c>
      <c r="FH32" s="118"/>
      <c r="FI32" s="118"/>
      <c r="FJ32" s="118"/>
      <c r="FK32" s="110"/>
      <c r="FL32" s="118"/>
      <c r="FM32" s="118">
        <f t="shared" si="114"/>
        <v>0</v>
      </c>
      <c r="FN32" s="118"/>
      <c r="FO32" s="118">
        <f t="shared" si="17"/>
        <v>0</v>
      </c>
      <c r="FP32" s="118"/>
      <c r="FQ32" s="118"/>
      <c r="FR32" s="118"/>
      <c r="FS32" s="110"/>
      <c r="FT32" s="118"/>
      <c r="FU32" s="118">
        <f t="shared" si="115"/>
        <v>0</v>
      </c>
      <c r="FV32" s="118"/>
      <c r="FW32" s="159"/>
      <c r="FX32" s="118">
        <f t="shared" si="18"/>
        <v>0</v>
      </c>
      <c r="FY32" s="118"/>
      <c r="FZ32" s="118"/>
      <c r="GA32" s="118">
        <v>228.79300000000001</v>
      </c>
      <c r="GB32" s="110"/>
      <c r="GC32" s="118"/>
      <c r="GD32" s="118">
        <f t="shared" si="116"/>
        <v>0</v>
      </c>
      <c r="GE32" s="118"/>
      <c r="GF32" s="159"/>
      <c r="GG32" s="118">
        <f t="shared" si="19"/>
        <v>0</v>
      </c>
      <c r="GH32" s="118"/>
      <c r="GI32" s="118"/>
      <c r="GJ32" s="118"/>
      <c r="GK32" s="110"/>
      <c r="GL32" s="118"/>
      <c r="GM32" s="118">
        <f t="shared" si="117"/>
        <v>0</v>
      </c>
      <c r="GN32" s="118"/>
      <c r="GO32" s="159"/>
      <c r="GP32" s="118">
        <f t="shared" si="20"/>
        <v>0</v>
      </c>
      <c r="GQ32" s="118"/>
      <c r="GR32" s="118"/>
      <c r="GS32" s="118"/>
      <c r="GT32" s="110"/>
      <c r="GU32" s="118"/>
      <c r="GV32" s="118">
        <f t="shared" si="118"/>
        <v>0</v>
      </c>
      <c r="GW32" s="118"/>
      <c r="GX32" s="159"/>
      <c r="GY32" s="118">
        <f t="shared" si="21"/>
        <v>0</v>
      </c>
      <c r="GZ32" s="118"/>
      <c r="HA32" s="118"/>
      <c r="HB32" s="118">
        <v>742.76</v>
      </c>
      <c r="HC32" s="110"/>
      <c r="HD32" s="118"/>
      <c r="HE32" s="118">
        <f t="shared" si="119"/>
        <v>0</v>
      </c>
      <c r="HF32" s="118"/>
      <c r="HG32" s="159"/>
      <c r="HH32" s="118">
        <f t="shared" si="22"/>
        <v>0</v>
      </c>
      <c r="HI32" s="118"/>
      <c r="HJ32" s="118"/>
      <c r="HK32" s="118"/>
      <c r="HL32" s="110"/>
      <c r="HM32" s="118"/>
      <c r="HN32" s="118">
        <f t="shared" si="120"/>
        <v>0</v>
      </c>
      <c r="HO32" s="118"/>
      <c r="HP32" s="159"/>
      <c r="HQ32" s="118">
        <f t="shared" si="23"/>
        <v>0</v>
      </c>
      <c r="HR32" s="118"/>
      <c r="HS32" s="118"/>
      <c r="HT32" s="118"/>
      <c r="HU32" s="110"/>
      <c r="HV32" s="118"/>
      <c r="HW32" s="118">
        <f t="shared" si="121"/>
        <v>0</v>
      </c>
      <c r="HX32" s="118"/>
      <c r="HY32" s="159"/>
      <c r="HZ32" s="118">
        <f t="shared" si="24"/>
        <v>0</v>
      </c>
      <c r="IA32" s="118"/>
      <c r="IB32" s="118"/>
      <c r="IC32" s="118"/>
      <c r="ID32" s="110"/>
      <c r="IE32" s="118"/>
      <c r="IF32" s="118">
        <f t="shared" si="122"/>
        <v>0</v>
      </c>
      <c r="IG32" s="118"/>
      <c r="IH32" s="118">
        <f t="shared" si="25"/>
        <v>0</v>
      </c>
      <c r="II32" s="159"/>
      <c r="IJ32" s="118"/>
      <c r="IK32" s="118"/>
      <c r="IL32" s="78">
        <f t="shared" si="183"/>
        <v>13617.732999999998</v>
      </c>
      <c r="IM32" s="78">
        <f t="shared" si="183"/>
        <v>30764.3</v>
      </c>
      <c r="IN32" s="78">
        <f t="shared" si="184"/>
        <v>0</v>
      </c>
      <c r="IO32" s="78">
        <f t="shared" si="185"/>
        <v>30764.3</v>
      </c>
      <c r="IP32" s="174">
        <f t="shared" si="186"/>
        <v>30574.5</v>
      </c>
      <c r="IQ32" s="160">
        <f t="shared" ref="IQ32:IQ37" si="192">+I32+AJ32+AS32+BB32+BK32+BT32+CC32+CL32+CU32+DD32+DM32+DV32+EE32+EN32+EW32+FF32+FW32+GF32+GX32+HG32</f>
        <v>0</v>
      </c>
      <c r="IR32" s="78">
        <f t="shared" si="187"/>
        <v>-189.79999999999927</v>
      </c>
      <c r="IS32" s="78">
        <f t="shared" si="188"/>
        <v>30574.5</v>
      </c>
      <c r="IT32" s="78">
        <f t="shared" si="188"/>
        <v>30574.5</v>
      </c>
      <c r="IU32" s="110"/>
      <c r="IV32" s="110"/>
      <c r="IW32" s="146"/>
      <c r="IX32" s="100"/>
      <c r="IY32" s="101"/>
      <c r="IZ32" s="101"/>
      <c r="JA32" s="98"/>
      <c r="JB32" s="98"/>
      <c r="JC32" s="98"/>
      <c r="JD32" s="98"/>
      <c r="JE32" s="101"/>
      <c r="JF32" s="101"/>
      <c r="JG32" s="99"/>
    </row>
    <row r="33" spans="1:267" s="86" customFormat="1" ht="27">
      <c r="A33" s="148"/>
      <c r="B33" s="6" t="s">
        <v>64</v>
      </c>
      <c r="C33" s="118">
        <f t="shared" si="87"/>
        <v>0</v>
      </c>
      <c r="D33" s="118">
        <f t="shared" si="88"/>
        <v>5848.1</v>
      </c>
      <c r="E33" s="118">
        <f t="shared" si="89"/>
        <v>0</v>
      </c>
      <c r="F33" s="118">
        <f t="shared" si="90"/>
        <v>5848.1</v>
      </c>
      <c r="G33" s="118">
        <f t="shared" si="91"/>
        <v>5740.1</v>
      </c>
      <c r="H33" s="118">
        <f t="shared" si="92"/>
        <v>-108</v>
      </c>
      <c r="I33" s="160">
        <f t="shared" si="157"/>
        <v>0</v>
      </c>
      <c r="J33" s="118">
        <f t="shared" si="189"/>
        <v>-108</v>
      </c>
      <c r="K33" s="118">
        <f t="shared" si="94"/>
        <v>5740.1</v>
      </c>
      <c r="L33" s="118">
        <f t="shared" si="95"/>
        <v>5740.1</v>
      </c>
      <c r="M33" s="149"/>
      <c r="N33" s="110">
        <v>5848.1</v>
      </c>
      <c r="O33" s="118"/>
      <c r="P33" s="118">
        <f t="shared" si="56"/>
        <v>5848.1</v>
      </c>
      <c r="Q33" s="118">
        <v>5740.1</v>
      </c>
      <c r="R33" s="159"/>
      <c r="S33" s="118">
        <f t="shared" si="0"/>
        <v>-108</v>
      </c>
      <c r="T33" s="118">
        <f t="shared" si="190"/>
        <v>5740.1</v>
      </c>
      <c r="U33" s="118">
        <f t="shared" si="191"/>
        <v>5740.1</v>
      </c>
      <c r="V33" s="118"/>
      <c r="W33" s="118"/>
      <c r="X33" s="118"/>
      <c r="Y33" s="118">
        <f t="shared" si="98"/>
        <v>0</v>
      </c>
      <c r="Z33" s="118"/>
      <c r="AA33" s="159"/>
      <c r="AB33" s="118">
        <f t="shared" si="1"/>
        <v>0</v>
      </c>
      <c r="AC33" s="118"/>
      <c r="AD33" s="118"/>
      <c r="AE33" s="118"/>
      <c r="AF33" s="118"/>
      <c r="AG33" s="118"/>
      <c r="AH33" s="118">
        <f t="shared" si="99"/>
        <v>0</v>
      </c>
      <c r="AI33" s="118"/>
      <c r="AJ33" s="159"/>
      <c r="AK33" s="118">
        <f t="shared" si="2"/>
        <v>0</v>
      </c>
      <c r="AL33" s="118"/>
      <c r="AM33" s="118"/>
      <c r="AN33" s="118"/>
      <c r="AO33" s="118"/>
      <c r="AP33" s="118"/>
      <c r="AQ33" s="118">
        <f t="shared" si="100"/>
        <v>0</v>
      </c>
      <c r="AR33" s="118"/>
      <c r="AS33" s="159"/>
      <c r="AT33" s="118">
        <f t="shared" si="3"/>
        <v>0</v>
      </c>
      <c r="AU33" s="118"/>
      <c r="AV33" s="118"/>
      <c r="AW33" s="118"/>
      <c r="AX33" s="118"/>
      <c r="AY33" s="118"/>
      <c r="AZ33" s="118">
        <f t="shared" si="101"/>
        <v>0</v>
      </c>
      <c r="BA33" s="118"/>
      <c r="BB33" s="159"/>
      <c r="BC33" s="118">
        <f t="shared" si="4"/>
        <v>0</v>
      </c>
      <c r="BD33" s="118"/>
      <c r="BE33" s="118"/>
      <c r="BF33" s="118"/>
      <c r="BG33" s="118"/>
      <c r="BH33" s="118"/>
      <c r="BI33" s="118">
        <f t="shared" si="102"/>
        <v>0</v>
      </c>
      <c r="BJ33" s="118"/>
      <c r="BK33" s="159"/>
      <c r="BL33" s="118">
        <f t="shared" si="5"/>
        <v>0</v>
      </c>
      <c r="BM33" s="118"/>
      <c r="BN33" s="118"/>
      <c r="BO33" s="118"/>
      <c r="BP33" s="118"/>
      <c r="BQ33" s="118"/>
      <c r="BR33" s="118">
        <f t="shared" si="103"/>
        <v>0</v>
      </c>
      <c r="BS33" s="118"/>
      <c r="BT33" s="159"/>
      <c r="BU33" s="118">
        <f t="shared" si="6"/>
        <v>0</v>
      </c>
      <c r="BV33" s="118"/>
      <c r="BW33" s="118"/>
      <c r="BX33" s="118"/>
      <c r="BY33" s="118"/>
      <c r="BZ33" s="118"/>
      <c r="CA33" s="118">
        <f t="shared" si="104"/>
        <v>0</v>
      </c>
      <c r="CB33" s="118"/>
      <c r="CC33" s="159"/>
      <c r="CD33" s="118">
        <f t="shared" si="7"/>
        <v>0</v>
      </c>
      <c r="CE33" s="118"/>
      <c r="CF33" s="118"/>
      <c r="CG33" s="118"/>
      <c r="CH33" s="118"/>
      <c r="CI33" s="118"/>
      <c r="CJ33" s="118">
        <f t="shared" si="105"/>
        <v>0</v>
      </c>
      <c r="CK33" s="118"/>
      <c r="CL33" s="159"/>
      <c r="CM33" s="118">
        <f t="shared" si="8"/>
        <v>0</v>
      </c>
      <c r="CN33" s="118"/>
      <c r="CO33" s="118"/>
      <c r="CP33" s="118"/>
      <c r="CQ33" s="118"/>
      <c r="CR33" s="118"/>
      <c r="CS33" s="118">
        <f t="shared" si="106"/>
        <v>0</v>
      </c>
      <c r="CT33" s="118"/>
      <c r="CU33" s="159"/>
      <c r="CV33" s="118">
        <f t="shared" si="9"/>
        <v>0</v>
      </c>
      <c r="CW33" s="118"/>
      <c r="CX33" s="118"/>
      <c r="CY33" s="118"/>
      <c r="CZ33" s="118"/>
      <c r="DA33" s="118"/>
      <c r="DB33" s="118">
        <f t="shared" si="107"/>
        <v>0</v>
      </c>
      <c r="DC33" s="118"/>
      <c r="DD33" s="159"/>
      <c r="DE33" s="118">
        <f t="shared" si="10"/>
        <v>0</v>
      </c>
      <c r="DF33" s="118"/>
      <c r="DG33" s="118"/>
      <c r="DH33" s="118"/>
      <c r="DI33" s="118"/>
      <c r="DJ33" s="118"/>
      <c r="DK33" s="118">
        <f t="shared" si="108"/>
        <v>0</v>
      </c>
      <c r="DL33" s="118"/>
      <c r="DM33" s="159"/>
      <c r="DN33" s="118">
        <f t="shared" si="11"/>
        <v>0</v>
      </c>
      <c r="DO33" s="118"/>
      <c r="DP33" s="118"/>
      <c r="DQ33" s="118"/>
      <c r="DR33" s="118"/>
      <c r="DS33" s="118"/>
      <c r="DT33" s="118">
        <f t="shared" si="109"/>
        <v>0</v>
      </c>
      <c r="DU33" s="118"/>
      <c r="DV33" s="159"/>
      <c r="DW33" s="118">
        <f t="shared" si="12"/>
        <v>0</v>
      </c>
      <c r="DX33" s="118"/>
      <c r="DY33" s="118"/>
      <c r="DZ33" s="118"/>
      <c r="EA33" s="118"/>
      <c r="EB33" s="118"/>
      <c r="EC33" s="118">
        <f t="shared" si="110"/>
        <v>0</v>
      </c>
      <c r="ED33" s="118"/>
      <c r="EE33" s="159"/>
      <c r="EF33" s="118">
        <f t="shared" si="13"/>
        <v>0</v>
      </c>
      <c r="EG33" s="118"/>
      <c r="EH33" s="118"/>
      <c r="EI33" s="118"/>
      <c r="EJ33" s="118"/>
      <c r="EK33" s="118"/>
      <c r="EL33" s="118">
        <f t="shared" si="111"/>
        <v>0</v>
      </c>
      <c r="EM33" s="118"/>
      <c r="EN33" s="159"/>
      <c r="EO33" s="118">
        <f t="shared" si="14"/>
        <v>0</v>
      </c>
      <c r="EP33" s="118"/>
      <c r="EQ33" s="118"/>
      <c r="ER33" s="118"/>
      <c r="ES33" s="118"/>
      <c r="ET33" s="118"/>
      <c r="EU33" s="118">
        <f t="shared" si="112"/>
        <v>0</v>
      </c>
      <c r="EV33" s="118"/>
      <c r="EW33" s="159"/>
      <c r="EX33" s="118">
        <f t="shared" si="15"/>
        <v>0</v>
      </c>
      <c r="EY33" s="118"/>
      <c r="EZ33" s="118"/>
      <c r="FA33" s="118"/>
      <c r="FB33" s="118"/>
      <c r="FC33" s="118"/>
      <c r="FD33" s="118">
        <f t="shared" si="113"/>
        <v>0</v>
      </c>
      <c r="FE33" s="118"/>
      <c r="FF33" s="159"/>
      <c r="FG33" s="118">
        <f t="shared" si="16"/>
        <v>0</v>
      </c>
      <c r="FH33" s="118"/>
      <c r="FI33" s="118"/>
      <c r="FJ33" s="118"/>
      <c r="FK33" s="118"/>
      <c r="FL33" s="118"/>
      <c r="FM33" s="118">
        <f t="shared" si="114"/>
        <v>0</v>
      </c>
      <c r="FN33" s="118"/>
      <c r="FO33" s="118">
        <f t="shared" si="17"/>
        <v>0</v>
      </c>
      <c r="FP33" s="118"/>
      <c r="FQ33" s="118"/>
      <c r="FR33" s="118"/>
      <c r="FS33" s="118"/>
      <c r="FT33" s="118"/>
      <c r="FU33" s="118">
        <f t="shared" si="115"/>
        <v>0</v>
      </c>
      <c r="FV33" s="118"/>
      <c r="FW33" s="159"/>
      <c r="FX33" s="118">
        <f t="shared" si="18"/>
        <v>0</v>
      </c>
      <c r="FY33" s="118"/>
      <c r="FZ33" s="118"/>
      <c r="GA33" s="118"/>
      <c r="GB33" s="118"/>
      <c r="GC33" s="118"/>
      <c r="GD33" s="118">
        <f t="shared" si="116"/>
        <v>0</v>
      </c>
      <c r="GE33" s="118"/>
      <c r="GF33" s="159"/>
      <c r="GG33" s="118">
        <f t="shared" si="19"/>
        <v>0</v>
      </c>
      <c r="GH33" s="118"/>
      <c r="GI33" s="118"/>
      <c r="GJ33" s="118"/>
      <c r="GK33" s="118"/>
      <c r="GL33" s="118"/>
      <c r="GM33" s="118">
        <f t="shared" si="117"/>
        <v>0</v>
      </c>
      <c r="GN33" s="118"/>
      <c r="GO33" s="159"/>
      <c r="GP33" s="118">
        <f t="shared" si="20"/>
        <v>0</v>
      </c>
      <c r="GQ33" s="118"/>
      <c r="GR33" s="118"/>
      <c r="GS33" s="118"/>
      <c r="GT33" s="118"/>
      <c r="GU33" s="118"/>
      <c r="GV33" s="118">
        <f t="shared" si="118"/>
        <v>0</v>
      </c>
      <c r="GW33" s="118"/>
      <c r="GX33" s="159"/>
      <c r="GY33" s="118">
        <f t="shared" si="21"/>
        <v>0</v>
      </c>
      <c r="GZ33" s="118"/>
      <c r="HA33" s="118"/>
      <c r="HB33" s="118"/>
      <c r="HC33" s="118"/>
      <c r="HD33" s="118"/>
      <c r="HE33" s="118">
        <f t="shared" si="119"/>
        <v>0</v>
      </c>
      <c r="HF33" s="118"/>
      <c r="HG33" s="159"/>
      <c r="HH33" s="118">
        <f t="shared" si="22"/>
        <v>0</v>
      </c>
      <c r="HI33" s="118"/>
      <c r="HJ33" s="118"/>
      <c r="HK33" s="118"/>
      <c r="HL33" s="118"/>
      <c r="HM33" s="118"/>
      <c r="HN33" s="118">
        <f t="shared" si="120"/>
        <v>0</v>
      </c>
      <c r="HO33" s="118"/>
      <c r="HP33" s="159"/>
      <c r="HQ33" s="118">
        <f t="shared" si="23"/>
        <v>0</v>
      </c>
      <c r="HR33" s="118"/>
      <c r="HS33" s="118"/>
      <c r="HT33" s="118"/>
      <c r="HU33" s="118"/>
      <c r="HV33" s="118"/>
      <c r="HW33" s="118">
        <f t="shared" si="121"/>
        <v>0</v>
      </c>
      <c r="HX33" s="118"/>
      <c r="HY33" s="159"/>
      <c r="HZ33" s="118">
        <f t="shared" si="24"/>
        <v>0</v>
      </c>
      <c r="IA33" s="118"/>
      <c r="IB33" s="118"/>
      <c r="IC33" s="118"/>
      <c r="ID33" s="118"/>
      <c r="IE33" s="118"/>
      <c r="IF33" s="118">
        <f t="shared" si="122"/>
        <v>0</v>
      </c>
      <c r="IG33" s="118"/>
      <c r="IH33" s="118">
        <f t="shared" si="25"/>
        <v>0</v>
      </c>
      <c r="II33" s="159"/>
      <c r="IJ33" s="118"/>
      <c r="IK33" s="118"/>
      <c r="IL33" s="78">
        <f t="shared" si="183"/>
        <v>0</v>
      </c>
      <c r="IM33" s="78">
        <f t="shared" si="183"/>
        <v>5848.1</v>
      </c>
      <c r="IN33" s="78">
        <f t="shared" si="184"/>
        <v>0</v>
      </c>
      <c r="IO33" s="78">
        <f t="shared" si="185"/>
        <v>5848.1</v>
      </c>
      <c r="IP33" s="174">
        <f t="shared" si="186"/>
        <v>5740.1</v>
      </c>
      <c r="IQ33" s="160">
        <f t="shared" si="192"/>
        <v>0</v>
      </c>
      <c r="IR33" s="78">
        <f t="shared" si="187"/>
        <v>-108</v>
      </c>
      <c r="IS33" s="78">
        <f t="shared" si="188"/>
        <v>5740.1</v>
      </c>
      <c r="IT33" s="78">
        <f t="shared" si="188"/>
        <v>5740.1</v>
      </c>
      <c r="IU33" s="110"/>
      <c r="IV33" s="110"/>
      <c r="IW33" s="146"/>
      <c r="IX33" s="100"/>
      <c r="IY33" s="101"/>
      <c r="IZ33" s="101"/>
      <c r="JA33" s="98"/>
      <c r="JB33" s="98"/>
      <c r="JC33" s="98"/>
      <c r="JD33" s="98"/>
      <c r="JE33" s="101"/>
      <c r="JF33" s="101"/>
      <c r="JG33" s="99"/>
    </row>
    <row r="34" spans="1:267" s="38" customFormat="1" ht="14.25">
      <c r="A34" s="135" t="s">
        <v>111</v>
      </c>
      <c r="B34" s="3" t="s">
        <v>19</v>
      </c>
      <c r="C34" s="78">
        <f t="shared" si="87"/>
        <v>16197.01</v>
      </c>
      <c r="D34" s="78">
        <f t="shared" si="88"/>
        <v>29384.6</v>
      </c>
      <c r="E34" s="78">
        <f t="shared" si="89"/>
        <v>0</v>
      </c>
      <c r="F34" s="78">
        <f t="shared" si="90"/>
        <v>29384.6</v>
      </c>
      <c r="G34" s="170">
        <f t="shared" si="91"/>
        <v>33884.6</v>
      </c>
      <c r="H34" s="78">
        <f t="shared" si="92"/>
        <v>4500</v>
      </c>
      <c r="I34" s="160">
        <f t="shared" si="157"/>
        <v>0</v>
      </c>
      <c r="J34" s="78">
        <f t="shared" si="189"/>
        <v>4500</v>
      </c>
      <c r="K34" s="78">
        <f t="shared" si="94"/>
        <v>33884.6</v>
      </c>
      <c r="L34" s="78">
        <f t="shared" si="95"/>
        <v>33884.6</v>
      </c>
      <c r="M34" s="78">
        <v>16197.01</v>
      </c>
      <c r="N34" s="78">
        <v>29384.6</v>
      </c>
      <c r="O34" s="78"/>
      <c r="P34" s="78">
        <f t="shared" si="56"/>
        <v>29384.6</v>
      </c>
      <c r="Q34" s="78">
        <v>33884.6</v>
      </c>
      <c r="R34" s="160"/>
      <c r="S34" s="78">
        <f t="shared" si="0"/>
        <v>4500</v>
      </c>
      <c r="T34" s="78">
        <f>+Q34</f>
        <v>33884.6</v>
      </c>
      <c r="U34" s="78">
        <f>+T34</f>
        <v>33884.6</v>
      </c>
      <c r="V34" s="78"/>
      <c r="W34" s="78"/>
      <c r="X34" s="78"/>
      <c r="Y34" s="78">
        <f t="shared" si="98"/>
        <v>0</v>
      </c>
      <c r="Z34" s="78"/>
      <c r="AA34" s="160"/>
      <c r="AB34" s="78">
        <f t="shared" si="1"/>
        <v>0</v>
      </c>
      <c r="AC34" s="78"/>
      <c r="AD34" s="78"/>
      <c r="AE34" s="78">
        <v>16801.240000000002</v>
      </c>
      <c r="AF34" s="78">
        <v>17021.5</v>
      </c>
      <c r="AG34" s="78"/>
      <c r="AH34" s="78">
        <f t="shared" si="99"/>
        <v>17021.5</v>
      </c>
      <c r="AI34" s="78">
        <v>30648.400000000001</v>
      </c>
      <c r="AJ34" s="160"/>
      <c r="AK34" s="78">
        <f t="shared" si="2"/>
        <v>13626.900000000001</v>
      </c>
      <c r="AL34" s="78">
        <f>+AI34</f>
        <v>30648.400000000001</v>
      </c>
      <c r="AM34" s="78">
        <f>+AI34</f>
        <v>30648.400000000001</v>
      </c>
      <c r="AN34" s="78">
        <v>40091.120000000003</v>
      </c>
      <c r="AO34" s="78">
        <v>17856.400000000001</v>
      </c>
      <c r="AP34" s="78"/>
      <c r="AQ34" s="78">
        <f t="shared" si="100"/>
        <v>17856.400000000001</v>
      </c>
      <c r="AR34" s="164">
        <v>45887.6</v>
      </c>
      <c r="AS34" s="160"/>
      <c r="AT34" s="78">
        <f t="shared" si="3"/>
        <v>28031.199999999997</v>
      </c>
      <c r="AU34" s="78">
        <f>+AR34</f>
        <v>45887.6</v>
      </c>
      <c r="AV34" s="78">
        <f>+AR34</f>
        <v>45887.6</v>
      </c>
      <c r="AW34" s="78">
        <v>36168.75</v>
      </c>
      <c r="AX34" s="78">
        <v>14797.9</v>
      </c>
      <c r="AY34" s="78"/>
      <c r="AZ34" s="78">
        <f t="shared" si="101"/>
        <v>14797.9</v>
      </c>
      <c r="BA34" s="164">
        <v>56912.4</v>
      </c>
      <c r="BB34" s="160"/>
      <c r="BC34" s="78">
        <f t="shared" si="4"/>
        <v>42114.5</v>
      </c>
      <c r="BD34" s="78">
        <f>+BA34</f>
        <v>56912.4</v>
      </c>
      <c r="BE34" s="78">
        <f>+BA34</f>
        <v>56912.4</v>
      </c>
      <c r="BF34" s="78">
        <v>38332.82</v>
      </c>
      <c r="BG34" s="78">
        <v>21522.6</v>
      </c>
      <c r="BH34" s="78"/>
      <c r="BI34" s="78">
        <f t="shared" si="102"/>
        <v>21522.6</v>
      </c>
      <c r="BJ34" s="164">
        <v>41543</v>
      </c>
      <c r="BK34" s="160"/>
      <c r="BL34" s="78">
        <f t="shared" si="5"/>
        <v>20020.400000000001</v>
      </c>
      <c r="BM34" s="78">
        <f>+BJ34</f>
        <v>41543</v>
      </c>
      <c r="BN34" s="78">
        <f>+BJ34</f>
        <v>41543</v>
      </c>
      <c r="BO34" s="78">
        <v>120296.90000000001</v>
      </c>
      <c r="BP34" s="78">
        <v>42666.2</v>
      </c>
      <c r="BQ34" s="78"/>
      <c r="BR34" s="78">
        <f t="shared" si="103"/>
        <v>42666.2</v>
      </c>
      <c r="BS34" s="78">
        <v>255886.4</v>
      </c>
      <c r="BT34" s="160"/>
      <c r="BU34" s="78">
        <f t="shared" si="6"/>
        <v>213220.2</v>
      </c>
      <c r="BV34" s="78">
        <f>+BS34</f>
        <v>255886.4</v>
      </c>
      <c r="BW34" s="78">
        <f>+BS34</f>
        <v>255886.4</v>
      </c>
      <c r="BX34" s="78">
        <v>29624.46</v>
      </c>
      <c r="BY34" s="78">
        <v>20117.599999999999</v>
      </c>
      <c r="BZ34" s="78"/>
      <c r="CA34" s="78">
        <f t="shared" si="104"/>
        <v>20117.599999999999</v>
      </c>
      <c r="CB34" s="78">
        <v>42899.6</v>
      </c>
      <c r="CC34" s="160"/>
      <c r="CD34" s="78">
        <f t="shared" si="7"/>
        <v>22782</v>
      </c>
      <c r="CE34" s="78">
        <f>+CB34</f>
        <v>42899.6</v>
      </c>
      <c r="CF34" s="78">
        <f>+CB34</f>
        <v>42899.6</v>
      </c>
      <c r="CG34" s="78">
        <v>71025.179999999993</v>
      </c>
      <c r="CH34" s="78">
        <v>40858.1</v>
      </c>
      <c r="CI34" s="78"/>
      <c r="CJ34" s="78">
        <f t="shared" si="105"/>
        <v>40858.1</v>
      </c>
      <c r="CK34" s="78">
        <v>55524.899999999994</v>
      </c>
      <c r="CL34" s="160"/>
      <c r="CM34" s="78">
        <f t="shared" si="8"/>
        <v>14666.799999999996</v>
      </c>
      <c r="CN34" s="78">
        <f>+CK34</f>
        <v>55524.899999999994</v>
      </c>
      <c r="CO34" s="78">
        <f>+CK34</f>
        <v>55524.899999999994</v>
      </c>
      <c r="CP34" s="78">
        <v>58916.1</v>
      </c>
      <c r="CQ34" s="78">
        <v>40280.199999999997</v>
      </c>
      <c r="CR34" s="78"/>
      <c r="CS34" s="78">
        <f t="shared" si="106"/>
        <v>40280.199999999997</v>
      </c>
      <c r="CT34" s="78">
        <v>76821.2</v>
      </c>
      <c r="CU34" s="160"/>
      <c r="CV34" s="78">
        <f t="shared" si="9"/>
        <v>36541</v>
      </c>
      <c r="CW34" s="78">
        <f>+CT34</f>
        <v>76821.2</v>
      </c>
      <c r="CX34" s="78">
        <f>+CT34</f>
        <v>76821.2</v>
      </c>
      <c r="CY34" s="78">
        <v>38730.9</v>
      </c>
      <c r="CZ34" s="78">
        <v>24853.3</v>
      </c>
      <c r="DA34" s="78"/>
      <c r="DB34" s="78">
        <f t="shared" si="107"/>
        <v>24853.3</v>
      </c>
      <c r="DC34" s="78">
        <v>46649.700000000004</v>
      </c>
      <c r="DD34" s="160"/>
      <c r="DE34" s="78">
        <f t="shared" si="10"/>
        <v>21796.400000000005</v>
      </c>
      <c r="DF34" s="78">
        <f>+DC34</f>
        <v>46649.700000000004</v>
      </c>
      <c r="DG34" s="78">
        <f>+DC34</f>
        <v>46649.700000000004</v>
      </c>
      <c r="DH34" s="78">
        <v>56466.77</v>
      </c>
      <c r="DI34" s="78">
        <v>42713.599999999999</v>
      </c>
      <c r="DJ34" s="78"/>
      <c r="DK34" s="78">
        <f t="shared" si="108"/>
        <v>42713.599999999999</v>
      </c>
      <c r="DL34" s="78">
        <v>65322.2</v>
      </c>
      <c r="DM34" s="160"/>
      <c r="DN34" s="78">
        <f t="shared" si="11"/>
        <v>22608.6</v>
      </c>
      <c r="DO34" s="78">
        <f>+DL34</f>
        <v>65322.2</v>
      </c>
      <c r="DP34" s="78">
        <f>+DL34</f>
        <v>65322.2</v>
      </c>
      <c r="DQ34" s="78">
        <v>79373.760000000009</v>
      </c>
      <c r="DR34" s="78">
        <v>45830.3</v>
      </c>
      <c r="DS34" s="78"/>
      <c r="DT34" s="78">
        <f t="shared" si="109"/>
        <v>45830.3</v>
      </c>
      <c r="DU34" s="78">
        <v>77803.200000000012</v>
      </c>
      <c r="DV34" s="160"/>
      <c r="DW34" s="78">
        <f t="shared" si="12"/>
        <v>31972.900000000009</v>
      </c>
      <c r="DX34" s="78">
        <f>+DU34</f>
        <v>77803.200000000012</v>
      </c>
      <c r="DY34" s="78">
        <f>+DU34</f>
        <v>77803.200000000012</v>
      </c>
      <c r="DZ34" s="78">
        <v>61742.81</v>
      </c>
      <c r="EA34" s="78">
        <v>44522.2</v>
      </c>
      <c r="EB34" s="78"/>
      <c r="EC34" s="78">
        <f t="shared" si="110"/>
        <v>44522.2</v>
      </c>
      <c r="ED34" s="78">
        <v>77136.399999999994</v>
      </c>
      <c r="EE34" s="160"/>
      <c r="EF34" s="78">
        <f t="shared" si="13"/>
        <v>32614.199999999997</v>
      </c>
      <c r="EG34" s="78">
        <f>+ED34</f>
        <v>77136.399999999994</v>
      </c>
      <c r="EH34" s="78">
        <f>+ED34</f>
        <v>77136.399999999994</v>
      </c>
      <c r="EI34" s="78">
        <v>26538.899999999998</v>
      </c>
      <c r="EJ34" s="78">
        <v>18652.3</v>
      </c>
      <c r="EK34" s="78"/>
      <c r="EL34" s="78">
        <f t="shared" si="111"/>
        <v>18652.3</v>
      </c>
      <c r="EM34" s="78">
        <v>28323.4</v>
      </c>
      <c r="EN34" s="160"/>
      <c r="EO34" s="78">
        <f t="shared" si="14"/>
        <v>9671.1000000000022</v>
      </c>
      <c r="EP34" s="78">
        <f>+EM34</f>
        <v>28323.4</v>
      </c>
      <c r="EQ34" s="78">
        <f>+EM34</f>
        <v>28323.4</v>
      </c>
      <c r="ER34" s="78">
        <v>26055.22</v>
      </c>
      <c r="ES34" s="78">
        <v>20462.8</v>
      </c>
      <c r="ET34" s="78"/>
      <c r="EU34" s="78">
        <f t="shared" si="112"/>
        <v>20462.8</v>
      </c>
      <c r="EV34" s="78">
        <v>26969</v>
      </c>
      <c r="EW34" s="160"/>
      <c r="EX34" s="78">
        <f t="shared" si="15"/>
        <v>6506.2000000000007</v>
      </c>
      <c r="EY34" s="78">
        <f>+EV34</f>
        <v>26969</v>
      </c>
      <c r="EZ34" s="78">
        <f>+EV34</f>
        <v>26969</v>
      </c>
      <c r="FA34" s="78">
        <v>92058.64</v>
      </c>
      <c r="FB34" s="78">
        <v>42632.6</v>
      </c>
      <c r="FC34" s="78"/>
      <c r="FD34" s="78">
        <f t="shared" si="113"/>
        <v>42632.6</v>
      </c>
      <c r="FE34" s="78">
        <v>95667.3</v>
      </c>
      <c r="FF34" s="160"/>
      <c r="FG34" s="78">
        <f t="shared" si="16"/>
        <v>53034.700000000004</v>
      </c>
      <c r="FH34" s="78">
        <f>+FE34</f>
        <v>95667.3</v>
      </c>
      <c r="FI34" s="78">
        <f>+FE34</f>
        <v>95667.3</v>
      </c>
      <c r="FJ34" s="78"/>
      <c r="FK34" s="78"/>
      <c r="FL34" s="78"/>
      <c r="FM34" s="78">
        <f t="shared" si="114"/>
        <v>0</v>
      </c>
      <c r="FN34" s="78"/>
      <c r="FO34" s="78">
        <f t="shared" si="17"/>
        <v>0</v>
      </c>
      <c r="FP34" s="78"/>
      <c r="FQ34" s="78"/>
      <c r="FR34" s="78">
        <v>32597.19</v>
      </c>
      <c r="FS34" s="78">
        <v>11048.9</v>
      </c>
      <c r="FT34" s="78"/>
      <c r="FU34" s="78">
        <f t="shared" si="115"/>
        <v>11048.9</v>
      </c>
      <c r="FV34" s="78">
        <v>34005.4</v>
      </c>
      <c r="FW34" s="160"/>
      <c r="FX34" s="78">
        <f t="shared" si="18"/>
        <v>22956.5</v>
      </c>
      <c r="FY34" s="78">
        <f>+FV34</f>
        <v>34005.4</v>
      </c>
      <c r="FZ34" s="78">
        <f>+FV34</f>
        <v>34005.4</v>
      </c>
      <c r="GA34" s="78">
        <v>4764</v>
      </c>
      <c r="GB34" s="78">
        <v>13909.5</v>
      </c>
      <c r="GC34" s="78"/>
      <c r="GD34" s="78">
        <f t="shared" si="116"/>
        <v>13909.5</v>
      </c>
      <c r="GE34" s="78">
        <v>13654.8</v>
      </c>
      <c r="GF34" s="160"/>
      <c r="GG34" s="78">
        <f t="shared" si="19"/>
        <v>-254.70000000000073</v>
      </c>
      <c r="GH34" s="78">
        <f>+GE34</f>
        <v>13654.8</v>
      </c>
      <c r="GI34" s="78">
        <f>+GE34</f>
        <v>13654.8</v>
      </c>
      <c r="GJ34" s="78"/>
      <c r="GK34" s="78"/>
      <c r="GL34" s="78"/>
      <c r="GM34" s="78">
        <f t="shared" si="117"/>
        <v>0</v>
      </c>
      <c r="GN34" s="78"/>
      <c r="GO34" s="160"/>
      <c r="GP34" s="78">
        <f t="shared" si="20"/>
        <v>0</v>
      </c>
      <c r="GQ34" s="78"/>
      <c r="GR34" s="78"/>
      <c r="GS34" s="78">
        <v>213461.1</v>
      </c>
      <c r="GT34" s="78">
        <v>128074.7</v>
      </c>
      <c r="GU34" s="78"/>
      <c r="GV34" s="78">
        <f t="shared" si="118"/>
        <v>128074.7</v>
      </c>
      <c r="GW34" s="78">
        <v>144698.30000000002</v>
      </c>
      <c r="GX34" s="160"/>
      <c r="GY34" s="78">
        <f t="shared" si="21"/>
        <v>16623.60000000002</v>
      </c>
      <c r="GZ34" s="78">
        <f>+GW34</f>
        <v>144698.30000000002</v>
      </c>
      <c r="HA34" s="78">
        <f>+GW34</f>
        <v>144698.30000000002</v>
      </c>
      <c r="HB34" s="78">
        <v>118751.59</v>
      </c>
      <c r="HC34" s="78">
        <v>59673.8</v>
      </c>
      <c r="HD34" s="78"/>
      <c r="HE34" s="78">
        <f t="shared" si="119"/>
        <v>59673.8</v>
      </c>
      <c r="HF34" s="78">
        <v>108522.8</v>
      </c>
      <c r="HG34" s="160"/>
      <c r="HH34" s="78">
        <f t="shared" si="22"/>
        <v>48849</v>
      </c>
      <c r="HI34" s="78">
        <f>+HF34</f>
        <v>108522.8</v>
      </c>
      <c r="HJ34" s="78">
        <f>+HF34</f>
        <v>108522.8</v>
      </c>
      <c r="HK34" s="78"/>
      <c r="HL34" s="78"/>
      <c r="HM34" s="78"/>
      <c r="HN34" s="78">
        <f t="shared" si="120"/>
        <v>0</v>
      </c>
      <c r="HO34" s="78"/>
      <c r="HP34" s="160"/>
      <c r="HQ34" s="78">
        <f t="shared" si="23"/>
        <v>0</v>
      </c>
      <c r="HR34" s="78"/>
      <c r="HS34" s="78"/>
      <c r="HT34" s="78"/>
      <c r="HU34" s="78"/>
      <c r="HV34" s="78"/>
      <c r="HW34" s="78">
        <f t="shared" si="121"/>
        <v>0</v>
      </c>
      <c r="HX34" s="78"/>
      <c r="HY34" s="160"/>
      <c r="HZ34" s="78">
        <f t="shared" si="24"/>
        <v>0</v>
      </c>
      <c r="IA34" s="78"/>
      <c r="IB34" s="78"/>
      <c r="IC34" s="78"/>
      <c r="ID34" s="78"/>
      <c r="IE34" s="78"/>
      <c r="IF34" s="78">
        <f t="shared" si="122"/>
        <v>0</v>
      </c>
      <c r="IG34" s="78"/>
      <c r="IH34" s="78">
        <f t="shared" si="25"/>
        <v>0</v>
      </c>
      <c r="II34" s="160"/>
      <c r="IJ34" s="78"/>
      <c r="IK34" s="78"/>
      <c r="IL34" s="78">
        <f t="shared" si="183"/>
        <v>1177994.4600000002</v>
      </c>
      <c r="IM34" s="78">
        <f t="shared" si="183"/>
        <v>696879.1</v>
      </c>
      <c r="IN34" s="78">
        <f t="shared" si="184"/>
        <v>0</v>
      </c>
      <c r="IO34" s="78">
        <f t="shared" si="185"/>
        <v>696879.1</v>
      </c>
      <c r="IP34" s="174">
        <f t="shared" si="186"/>
        <v>1358760.6</v>
      </c>
      <c r="IQ34" s="160">
        <f t="shared" si="192"/>
        <v>0</v>
      </c>
      <c r="IR34" s="78">
        <f t="shared" si="187"/>
        <v>661881.50000000012</v>
      </c>
      <c r="IS34" s="78">
        <f t="shared" si="188"/>
        <v>1358760.6</v>
      </c>
      <c r="IT34" s="78">
        <f t="shared" si="188"/>
        <v>1358760.6</v>
      </c>
      <c r="IU34" s="112"/>
      <c r="IV34" s="112"/>
      <c r="IW34" s="111"/>
      <c r="IX34" s="106"/>
      <c r="IY34" s="107"/>
      <c r="IZ34" s="107"/>
      <c r="JA34" s="103"/>
      <c r="JB34" s="103"/>
      <c r="JC34" s="103"/>
      <c r="JD34" s="103"/>
      <c r="JE34" s="107"/>
      <c r="JF34" s="107"/>
      <c r="JG34" s="105"/>
    </row>
    <row r="35" spans="1:267" s="38" customFormat="1" ht="14.25">
      <c r="A35" s="135" t="s">
        <v>157</v>
      </c>
      <c r="B35" s="3" t="s">
        <v>20</v>
      </c>
      <c r="C35" s="78">
        <f t="shared" si="87"/>
        <v>537</v>
      </c>
      <c r="D35" s="78">
        <f t="shared" si="88"/>
        <v>400</v>
      </c>
      <c r="E35" s="78">
        <f t="shared" si="89"/>
        <v>0</v>
      </c>
      <c r="F35" s="78">
        <f t="shared" si="90"/>
        <v>400</v>
      </c>
      <c r="G35" s="78">
        <f t="shared" si="91"/>
        <v>470</v>
      </c>
      <c r="H35" s="78">
        <f t="shared" si="92"/>
        <v>70</v>
      </c>
      <c r="I35" s="160">
        <f t="shared" si="157"/>
        <v>0</v>
      </c>
      <c r="J35" s="78">
        <f t="shared" si="189"/>
        <v>70</v>
      </c>
      <c r="K35" s="78">
        <f t="shared" si="94"/>
        <v>470</v>
      </c>
      <c r="L35" s="78">
        <f t="shared" si="95"/>
        <v>470</v>
      </c>
      <c r="M35" s="78">
        <v>537</v>
      </c>
      <c r="N35" s="78">
        <v>400</v>
      </c>
      <c r="O35" s="78"/>
      <c r="P35" s="78">
        <f t="shared" si="56"/>
        <v>400</v>
      </c>
      <c r="Q35" s="78">
        <v>470</v>
      </c>
      <c r="R35" s="160"/>
      <c r="S35" s="78">
        <f t="shared" si="0"/>
        <v>70</v>
      </c>
      <c r="T35" s="78">
        <f>+Q35</f>
        <v>470</v>
      </c>
      <c r="U35" s="78">
        <f>+T35</f>
        <v>470</v>
      </c>
      <c r="V35" s="78"/>
      <c r="W35" s="78"/>
      <c r="X35" s="78"/>
      <c r="Y35" s="78">
        <f t="shared" si="98"/>
        <v>0</v>
      </c>
      <c r="Z35" s="78"/>
      <c r="AA35" s="160"/>
      <c r="AB35" s="78">
        <f t="shared" si="1"/>
        <v>0</v>
      </c>
      <c r="AC35" s="78"/>
      <c r="AD35" s="78"/>
      <c r="AE35" s="78"/>
      <c r="AF35" s="78"/>
      <c r="AG35" s="78"/>
      <c r="AH35" s="78">
        <f t="shared" si="99"/>
        <v>0</v>
      </c>
      <c r="AI35" s="78"/>
      <c r="AJ35" s="160"/>
      <c r="AK35" s="78">
        <f t="shared" si="2"/>
        <v>0</v>
      </c>
      <c r="AL35" s="78"/>
      <c r="AM35" s="78"/>
      <c r="AN35" s="78"/>
      <c r="AO35" s="78"/>
      <c r="AP35" s="78"/>
      <c r="AQ35" s="78">
        <f t="shared" si="100"/>
        <v>0</v>
      </c>
      <c r="AR35" s="78"/>
      <c r="AS35" s="160"/>
      <c r="AT35" s="78">
        <f t="shared" si="3"/>
        <v>0</v>
      </c>
      <c r="AU35" s="78"/>
      <c r="AV35" s="78"/>
      <c r="AW35" s="78"/>
      <c r="AX35" s="78"/>
      <c r="AY35" s="78"/>
      <c r="AZ35" s="78">
        <f t="shared" si="101"/>
        <v>0</v>
      </c>
      <c r="BA35" s="78"/>
      <c r="BB35" s="160"/>
      <c r="BC35" s="78">
        <f t="shared" si="4"/>
        <v>0</v>
      </c>
      <c r="BD35" s="78"/>
      <c r="BE35" s="78"/>
      <c r="BF35" s="78"/>
      <c r="BG35" s="78"/>
      <c r="BH35" s="78"/>
      <c r="BI35" s="78">
        <f t="shared" si="102"/>
        <v>0</v>
      </c>
      <c r="BJ35" s="78"/>
      <c r="BK35" s="160"/>
      <c r="BL35" s="78">
        <f t="shared" si="5"/>
        <v>0</v>
      </c>
      <c r="BM35" s="78"/>
      <c r="BN35" s="78"/>
      <c r="BO35" s="78"/>
      <c r="BP35" s="78"/>
      <c r="BQ35" s="78"/>
      <c r="BR35" s="78">
        <f t="shared" si="103"/>
        <v>0</v>
      </c>
      <c r="BS35" s="78"/>
      <c r="BT35" s="160"/>
      <c r="BU35" s="78">
        <f t="shared" si="6"/>
        <v>0</v>
      </c>
      <c r="BV35" s="78"/>
      <c r="BW35" s="78"/>
      <c r="BX35" s="78"/>
      <c r="BY35" s="78"/>
      <c r="BZ35" s="78"/>
      <c r="CA35" s="78">
        <f t="shared" si="104"/>
        <v>0</v>
      </c>
      <c r="CB35" s="78"/>
      <c r="CC35" s="160"/>
      <c r="CD35" s="78">
        <f t="shared" si="7"/>
        <v>0</v>
      </c>
      <c r="CE35" s="78"/>
      <c r="CF35" s="78"/>
      <c r="CG35" s="78"/>
      <c r="CH35" s="78"/>
      <c r="CI35" s="78"/>
      <c r="CJ35" s="78">
        <f t="shared" si="105"/>
        <v>0</v>
      </c>
      <c r="CK35" s="78"/>
      <c r="CL35" s="160"/>
      <c r="CM35" s="78">
        <f t="shared" si="8"/>
        <v>0</v>
      </c>
      <c r="CN35" s="78"/>
      <c r="CO35" s="78"/>
      <c r="CP35" s="78"/>
      <c r="CQ35" s="78"/>
      <c r="CR35" s="78"/>
      <c r="CS35" s="78">
        <f t="shared" si="106"/>
        <v>0</v>
      </c>
      <c r="CT35" s="78"/>
      <c r="CU35" s="160"/>
      <c r="CV35" s="78">
        <f t="shared" si="9"/>
        <v>0</v>
      </c>
      <c r="CW35" s="78"/>
      <c r="CX35" s="78"/>
      <c r="CY35" s="78"/>
      <c r="CZ35" s="78"/>
      <c r="DA35" s="78"/>
      <c r="DB35" s="78">
        <f t="shared" si="107"/>
        <v>0</v>
      </c>
      <c r="DC35" s="78"/>
      <c r="DD35" s="160"/>
      <c r="DE35" s="78">
        <f t="shared" si="10"/>
        <v>0</v>
      </c>
      <c r="DF35" s="78"/>
      <c r="DG35" s="78"/>
      <c r="DH35" s="78"/>
      <c r="DI35" s="78"/>
      <c r="DJ35" s="78"/>
      <c r="DK35" s="78">
        <f t="shared" si="108"/>
        <v>0</v>
      </c>
      <c r="DL35" s="78"/>
      <c r="DM35" s="160"/>
      <c r="DN35" s="78">
        <f t="shared" si="11"/>
        <v>0</v>
      </c>
      <c r="DO35" s="78"/>
      <c r="DP35" s="78"/>
      <c r="DQ35" s="78"/>
      <c r="DR35" s="78"/>
      <c r="DS35" s="78"/>
      <c r="DT35" s="78">
        <f t="shared" si="109"/>
        <v>0</v>
      </c>
      <c r="DU35" s="78"/>
      <c r="DV35" s="160"/>
      <c r="DW35" s="78">
        <f t="shared" si="12"/>
        <v>0</v>
      </c>
      <c r="DX35" s="78"/>
      <c r="DY35" s="78"/>
      <c r="DZ35" s="78"/>
      <c r="EA35" s="78"/>
      <c r="EB35" s="78"/>
      <c r="EC35" s="78">
        <f t="shared" si="110"/>
        <v>0</v>
      </c>
      <c r="ED35" s="78"/>
      <c r="EE35" s="160"/>
      <c r="EF35" s="78">
        <f t="shared" si="13"/>
        <v>0</v>
      </c>
      <c r="EG35" s="78"/>
      <c r="EH35" s="78"/>
      <c r="EI35" s="78"/>
      <c r="EJ35" s="78"/>
      <c r="EK35" s="78"/>
      <c r="EL35" s="78">
        <f t="shared" si="111"/>
        <v>0</v>
      </c>
      <c r="EM35" s="78"/>
      <c r="EN35" s="160"/>
      <c r="EO35" s="78">
        <f t="shared" si="14"/>
        <v>0</v>
      </c>
      <c r="EP35" s="78"/>
      <c r="EQ35" s="78"/>
      <c r="ER35" s="78"/>
      <c r="ES35" s="78"/>
      <c r="ET35" s="78"/>
      <c r="EU35" s="78">
        <f t="shared" si="112"/>
        <v>0</v>
      </c>
      <c r="EV35" s="78"/>
      <c r="EW35" s="160"/>
      <c r="EX35" s="78">
        <f t="shared" si="15"/>
        <v>0</v>
      </c>
      <c r="EY35" s="78"/>
      <c r="EZ35" s="78"/>
      <c r="FA35" s="78"/>
      <c r="FB35" s="78"/>
      <c r="FC35" s="78"/>
      <c r="FD35" s="78">
        <f t="shared" si="113"/>
        <v>0</v>
      </c>
      <c r="FE35" s="78"/>
      <c r="FF35" s="160"/>
      <c r="FG35" s="78">
        <f t="shared" si="16"/>
        <v>0</v>
      </c>
      <c r="FH35" s="78"/>
      <c r="FI35" s="78"/>
      <c r="FJ35" s="78"/>
      <c r="FK35" s="78"/>
      <c r="FL35" s="78"/>
      <c r="FM35" s="78">
        <f t="shared" si="114"/>
        <v>0</v>
      </c>
      <c r="FN35" s="78"/>
      <c r="FO35" s="78">
        <f t="shared" si="17"/>
        <v>0</v>
      </c>
      <c r="FP35" s="78"/>
      <c r="FQ35" s="78"/>
      <c r="FR35" s="78"/>
      <c r="FS35" s="78"/>
      <c r="FT35" s="78"/>
      <c r="FU35" s="78">
        <f t="shared" si="115"/>
        <v>0</v>
      </c>
      <c r="FV35" s="78"/>
      <c r="FW35" s="160"/>
      <c r="FX35" s="78">
        <f t="shared" si="18"/>
        <v>0</v>
      </c>
      <c r="FY35" s="78"/>
      <c r="FZ35" s="78"/>
      <c r="GA35" s="78"/>
      <c r="GB35" s="78"/>
      <c r="GC35" s="78"/>
      <c r="GD35" s="78">
        <f t="shared" si="116"/>
        <v>0</v>
      </c>
      <c r="GE35" s="78"/>
      <c r="GF35" s="160"/>
      <c r="GG35" s="78">
        <f t="shared" si="19"/>
        <v>0</v>
      </c>
      <c r="GH35" s="78"/>
      <c r="GI35" s="78"/>
      <c r="GJ35" s="78"/>
      <c r="GK35" s="78"/>
      <c r="GL35" s="78"/>
      <c r="GM35" s="78">
        <f t="shared" si="117"/>
        <v>0</v>
      </c>
      <c r="GN35" s="78"/>
      <c r="GO35" s="160"/>
      <c r="GP35" s="78">
        <f t="shared" si="20"/>
        <v>0</v>
      </c>
      <c r="GQ35" s="78"/>
      <c r="GR35" s="78"/>
      <c r="GS35" s="78"/>
      <c r="GT35" s="78"/>
      <c r="GU35" s="78"/>
      <c r="GV35" s="78">
        <f t="shared" si="118"/>
        <v>0</v>
      </c>
      <c r="GW35" s="78"/>
      <c r="GX35" s="160"/>
      <c r="GY35" s="78">
        <f t="shared" si="21"/>
        <v>0</v>
      </c>
      <c r="GZ35" s="78"/>
      <c r="HA35" s="78"/>
      <c r="HB35" s="78"/>
      <c r="HC35" s="78"/>
      <c r="HD35" s="78"/>
      <c r="HE35" s="78">
        <f t="shared" si="119"/>
        <v>0</v>
      </c>
      <c r="HF35" s="78"/>
      <c r="HG35" s="160"/>
      <c r="HH35" s="78">
        <f t="shared" si="22"/>
        <v>0</v>
      </c>
      <c r="HI35" s="78"/>
      <c r="HJ35" s="78"/>
      <c r="HK35" s="78"/>
      <c r="HL35" s="78"/>
      <c r="HM35" s="78"/>
      <c r="HN35" s="78">
        <f t="shared" si="120"/>
        <v>0</v>
      </c>
      <c r="HO35" s="78"/>
      <c r="HP35" s="160"/>
      <c r="HQ35" s="78">
        <f t="shared" si="23"/>
        <v>0</v>
      </c>
      <c r="HR35" s="78"/>
      <c r="HS35" s="78"/>
      <c r="HT35" s="78"/>
      <c r="HU35" s="78"/>
      <c r="HV35" s="78"/>
      <c r="HW35" s="78">
        <f t="shared" si="121"/>
        <v>0</v>
      </c>
      <c r="HX35" s="78"/>
      <c r="HY35" s="160"/>
      <c r="HZ35" s="78">
        <f t="shared" si="24"/>
        <v>0</v>
      </c>
      <c r="IA35" s="78"/>
      <c r="IB35" s="78"/>
      <c r="IC35" s="78"/>
      <c r="ID35" s="78"/>
      <c r="IE35" s="78"/>
      <c r="IF35" s="78">
        <f t="shared" si="122"/>
        <v>0</v>
      </c>
      <c r="IG35" s="78"/>
      <c r="IH35" s="78">
        <f t="shared" si="25"/>
        <v>0</v>
      </c>
      <c r="II35" s="160"/>
      <c r="IJ35" s="78"/>
      <c r="IK35" s="78"/>
      <c r="IL35" s="78">
        <f t="shared" si="183"/>
        <v>537</v>
      </c>
      <c r="IM35" s="78">
        <f t="shared" si="183"/>
        <v>400</v>
      </c>
      <c r="IN35" s="78">
        <f t="shared" si="184"/>
        <v>0</v>
      </c>
      <c r="IO35" s="78">
        <f t="shared" si="185"/>
        <v>400</v>
      </c>
      <c r="IP35" s="174">
        <f t="shared" si="186"/>
        <v>470</v>
      </c>
      <c r="IQ35" s="160">
        <f t="shared" si="192"/>
        <v>0</v>
      </c>
      <c r="IR35" s="78">
        <f t="shared" si="187"/>
        <v>70</v>
      </c>
      <c r="IS35" s="78">
        <f t="shared" si="188"/>
        <v>470</v>
      </c>
      <c r="IT35" s="78">
        <f t="shared" si="188"/>
        <v>470</v>
      </c>
      <c r="IU35" s="112"/>
      <c r="IV35" s="112"/>
      <c r="IW35" s="111"/>
      <c r="IX35" s="106"/>
      <c r="IY35" s="107"/>
      <c r="IZ35" s="107"/>
      <c r="JA35" s="103"/>
      <c r="JB35" s="103"/>
      <c r="JC35" s="103"/>
      <c r="JD35" s="103"/>
      <c r="JE35" s="107"/>
      <c r="JF35" s="107"/>
      <c r="JG35" s="105"/>
    </row>
    <row r="36" spans="1:267" s="38" customFormat="1" ht="14.25">
      <c r="A36" s="135" t="s">
        <v>158</v>
      </c>
      <c r="B36" s="3" t="s">
        <v>21</v>
      </c>
      <c r="C36" s="78">
        <f t="shared" si="87"/>
        <v>0</v>
      </c>
      <c r="D36" s="78">
        <f t="shared" si="88"/>
        <v>0</v>
      </c>
      <c r="E36" s="78">
        <f t="shared" si="89"/>
        <v>0</v>
      </c>
      <c r="F36" s="78">
        <f t="shared" si="90"/>
        <v>0</v>
      </c>
      <c r="G36" s="78">
        <f t="shared" si="91"/>
        <v>0</v>
      </c>
      <c r="H36" s="78">
        <f t="shared" si="92"/>
        <v>0</v>
      </c>
      <c r="I36" s="160">
        <f t="shared" si="157"/>
        <v>0</v>
      </c>
      <c r="J36" s="78">
        <f t="shared" si="189"/>
        <v>0</v>
      </c>
      <c r="K36" s="78">
        <f t="shared" si="94"/>
        <v>0</v>
      </c>
      <c r="L36" s="78">
        <f t="shared" si="95"/>
        <v>0</v>
      </c>
      <c r="M36" s="78"/>
      <c r="N36" s="78"/>
      <c r="O36" s="78"/>
      <c r="P36" s="78">
        <f t="shared" si="56"/>
        <v>0</v>
      </c>
      <c r="Q36" s="78"/>
      <c r="R36" s="160"/>
      <c r="S36" s="78">
        <f t="shared" si="0"/>
        <v>0</v>
      </c>
      <c r="T36" s="78"/>
      <c r="U36" s="78"/>
      <c r="V36" s="78"/>
      <c r="W36" s="78"/>
      <c r="X36" s="78"/>
      <c r="Y36" s="78">
        <f t="shared" si="98"/>
        <v>0</v>
      </c>
      <c r="Z36" s="78"/>
      <c r="AA36" s="160"/>
      <c r="AB36" s="78">
        <f t="shared" si="1"/>
        <v>0</v>
      </c>
      <c r="AC36" s="78"/>
      <c r="AD36" s="78"/>
      <c r="AE36" s="78"/>
      <c r="AF36" s="78"/>
      <c r="AG36" s="78"/>
      <c r="AH36" s="78">
        <f t="shared" si="99"/>
        <v>0</v>
      </c>
      <c r="AI36" s="78"/>
      <c r="AJ36" s="160"/>
      <c r="AK36" s="78">
        <f t="shared" si="2"/>
        <v>0</v>
      </c>
      <c r="AL36" s="78"/>
      <c r="AM36" s="78"/>
      <c r="AN36" s="78"/>
      <c r="AO36" s="78"/>
      <c r="AP36" s="78"/>
      <c r="AQ36" s="78">
        <f t="shared" si="100"/>
        <v>0</v>
      </c>
      <c r="AR36" s="78"/>
      <c r="AS36" s="160"/>
      <c r="AT36" s="78">
        <f t="shared" si="3"/>
        <v>0</v>
      </c>
      <c r="AU36" s="78"/>
      <c r="AV36" s="78"/>
      <c r="AW36" s="78"/>
      <c r="AX36" s="78"/>
      <c r="AY36" s="78"/>
      <c r="AZ36" s="78">
        <f t="shared" si="101"/>
        <v>0</v>
      </c>
      <c r="BA36" s="78"/>
      <c r="BB36" s="160"/>
      <c r="BC36" s="78">
        <f t="shared" si="4"/>
        <v>0</v>
      </c>
      <c r="BD36" s="78"/>
      <c r="BE36" s="78"/>
      <c r="BF36" s="78"/>
      <c r="BG36" s="78"/>
      <c r="BH36" s="78"/>
      <c r="BI36" s="78">
        <f t="shared" si="102"/>
        <v>0</v>
      </c>
      <c r="BJ36" s="78"/>
      <c r="BK36" s="160"/>
      <c r="BL36" s="78">
        <f t="shared" si="5"/>
        <v>0</v>
      </c>
      <c r="BM36" s="78"/>
      <c r="BN36" s="78"/>
      <c r="BO36" s="78"/>
      <c r="BP36" s="78"/>
      <c r="BQ36" s="78"/>
      <c r="BR36" s="78">
        <f t="shared" si="103"/>
        <v>0</v>
      </c>
      <c r="BS36" s="78"/>
      <c r="BT36" s="160"/>
      <c r="BU36" s="78">
        <f t="shared" si="6"/>
        <v>0</v>
      </c>
      <c r="BV36" s="78"/>
      <c r="BW36" s="78"/>
      <c r="BX36" s="78"/>
      <c r="BY36" s="78"/>
      <c r="BZ36" s="78"/>
      <c r="CA36" s="78">
        <f t="shared" si="104"/>
        <v>0</v>
      </c>
      <c r="CB36" s="78"/>
      <c r="CC36" s="160"/>
      <c r="CD36" s="78">
        <f t="shared" si="7"/>
        <v>0</v>
      </c>
      <c r="CE36" s="78"/>
      <c r="CF36" s="78"/>
      <c r="CG36" s="78"/>
      <c r="CH36" s="78"/>
      <c r="CI36" s="78"/>
      <c r="CJ36" s="78">
        <f t="shared" si="105"/>
        <v>0</v>
      </c>
      <c r="CK36" s="78"/>
      <c r="CL36" s="160"/>
      <c r="CM36" s="78">
        <f t="shared" si="8"/>
        <v>0</v>
      </c>
      <c r="CN36" s="78"/>
      <c r="CO36" s="78"/>
      <c r="CP36" s="78"/>
      <c r="CQ36" s="78"/>
      <c r="CR36" s="78"/>
      <c r="CS36" s="78">
        <f t="shared" si="106"/>
        <v>0</v>
      </c>
      <c r="CT36" s="78"/>
      <c r="CU36" s="160"/>
      <c r="CV36" s="78">
        <f t="shared" si="9"/>
        <v>0</v>
      </c>
      <c r="CW36" s="78"/>
      <c r="CX36" s="78"/>
      <c r="CY36" s="78"/>
      <c r="CZ36" s="78"/>
      <c r="DA36" s="78"/>
      <c r="DB36" s="78">
        <f t="shared" si="107"/>
        <v>0</v>
      </c>
      <c r="DC36" s="78"/>
      <c r="DD36" s="160"/>
      <c r="DE36" s="78">
        <f t="shared" si="10"/>
        <v>0</v>
      </c>
      <c r="DF36" s="78"/>
      <c r="DG36" s="78"/>
      <c r="DH36" s="78"/>
      <c r="DI36" s="78"/>
      <c r="DJ36" s="78"/>
      <c r="DK36" s="78">
        <f t="shared" si="108"/>
        <v>0</v>
      </c>
      <c r="DL36" s="78"/>
      <c r="DM36" s="160"/>
      <c r="DN36" s="78">
        <f t="shared" si="11"/>
        <v>0</v>
      </c>
      <c r="DO36" s="78"/>
      <c r="DP36" s="78"/>
      <c r="DQ36" s="78"/>
      <c r="DR36" s="78"/>
      <c r="DS36" s="78"/>
      <c r="DT36" s="78">
        <f t="shared" si="109"/>
        <v>0</v>
      </c>
      <c r="DU36" s="78"/>
      <c r="DV36" s="160"/>
      <c r="DW36" s="78">
        <f t="shared" si="12"/>
        <v>0</v>
      </c>
      <c r="DX36" s="78"/>
      <c r="DY36" s="78"/>
      <c r="DZ36" s="78"/>
      <c r="EA36" s="78"/>
      <c r="EB36" s="78"/>
      <c r="EC36" s="78">
        <f t="shared" si="110"/>
        <v>0</v>
      </c>
      <c r="ED36" s="78"/>
      <c r="EE36" s="160"/>
      <c r="EF36" s="78">
        <f t="shared" si="13"/>
        <v>0</v>
      </c>
      <c r="EG36" s="78"/>
      <c r="EH36" s="78"/>
      <c r="EI36" s="78"/>
      <c r="EJ36" s="78"/>
      <c r="EK36" s="78"/>
      <c r="EL36" s="78">
        <f t="shared" si="111"/>
        <v>0</v>
      </c>
      <c r="EM36" s="78"/>
      <c r="EN36" s="160"/>
      <c r="EO36" s="78">
        <f t="shared" si="14"/>
        <v>0</v>
      </c>
      <c r="EP36" s="78"/>
      <c r="EQ36" s="78"/>
      <c r="ER36" s="78"/>
      <c r="ES36" s="78"/>
      <c r="ET36" s="78"/>
      <c r="EU36" s="78">
        <f t="shared" si="112"/>
        <v>0</v>
      </c>
      <c r="EV36" s="78"/>
      <c r="EW36" s="160"/>
      <c r="EX36" s="78">
        <f t="shared" si="15"/>
        <v>0</v>
      </c>
      <c r="EY36" s="78"/>
      <c r="EZ36" s="78"/>
      <c r="FA36" s="78"/>
      <c r="FB36" s="78"/>
      <c r="FC36" s="78"/>
      <c r="FD36" s="78">
        <f t="shared" si="113"/>
        <v>0</v>
      </c>
      <c r="FE36" s="78"/>
      <c r="FF36" s="160"/>
      <c r="FG36" s="78">
        <f t="shared" si="16"/>
        <v>0</v>
      </c>
      <c r="FH36" s="78"/>
      <c r="FI36" s="78"/>
      <c r="FJ36" s="78"/>
      <c r="FK36" s="78"/>
      <c r="FL36" s="78"/>
      <c r="FM36" s="78">
        <f t="shared" si="114"/>
        <v>0</v>
      </c>
      <c r="FN36" s="78"/>
      <c r="FO36" s="78">
        <f t="shared" si="17"/>
        <v>0</v>
      </c>
      <c r="FP36" s="78"/>
      <c r="FQ36" s="78"/>
      <c r="FR36" s="78"/>
      <c r="FS36" s="78"/>
      <c r="FT36" s="78"/>
      <c r="FU36" s="78">
        <f t="shared" si="115"/>
        <v>0</v>
      </c>
      <c r="FV36" s="78"/>
      <c r="FW36" s="160"/>
      <c r="FX36" s="78">
        <f t="shared" si="18"/>
        <v>0</v>
      </c>
      <c r="FY36" s="78"/>
      <c r="FZ36" s="78"/>
      <c r="GA36" s="78"/>
      <c r="GB36" s="78"/>
      <c r="GC36" s="78"/>
      <c r="GD36" s="78">
        <f t="shared" si="116"/>
        <v>0</v>
      </c>
      <c r="GE36" s="78"/>
      <c r="GF36" s="160"/>
      <c r="GG36" s="78">
        <f t="shared" si="19"/>
        <v>0</v>
      </c>
      <c r="GH36" s="78"/>
      <c r="GI36" s="78"/>
      <c r="GJ36" s="78"/>
      <c r="GK36" s="78"/>
      <c r="GL36" s="78"/>
      <c r="GM36" s="78">
        <f t="shared" si="117"/>
        <v>0</v>
      </c>
      <c r="GN36" s="78"/>
      <c r="GO36" s="160"/>
      <c r="GP36" s="78">
        <f t="shared" si="20"/>
        <v>0</v>
      </c>
      <c r="GQ36" s="78"/>
      <c r="GR36" s="78"/>
      <c r="GS36" s="78"/>
      <c r="GT36" s="78"/>
      <c r="GU36" s="78"/>
      <c r="GV36" s="78">
        <f t="shared" si="118"/>
        <v>0</v>
      </c>
      <c r="GW36" s="78"/>
      <c r="GX36" s="160"/>
      <c r="GY36" s="78">
        <f t="shared" si="21"/>
        <v>0</v>
      </c>
      <c r="GZ36" s="78"/>
      <c r="HA36" s="78"/>
      <c r="HB36" s="78"/>
      <c r="HC36" s="78"/>
      <c r="HD36" s="78"/>
      <c r="HE36" s="78">
        <f t="shared" si="119"/>
        <v>0</v>
      </c>
      <c r="HF36" s="78"/>
      <c r="HG36" s="160"/>
      <c r="HH36" s="78">
        <f t="shared" si="22"/>
        <v>0</v>
      </c>
      <c r="HI36" s="78"/>
      <c r="HJ36" s="78"/>
      <c r="HK36" s="78"/>
      <c r="HL36" s="78"/>
      <c r="HM36" s="78"/>
      <c r="HN36" s="78">
        <f t="shared" si="120"/>
        <v>0</v>
      </c>
      <c r="HO36" s="78"/>
      <c r="HP36" s="160"/>
      <c r="HQ36" s="78">
        <f t="shared" si="23"/>
        <v>0</v>
      </c>
      <c r="HR36" s="78"/>
      <c r="HS36" s="78"/>
      <c r="HT36" s="78"/>
      <c r="HU36" s="78"/>
      <c r="HV36" s="78"/>
      <c r="HW36" s="78">
        <f t="shared" si="121"/>
        <v>0</v>
      </c>
      <c r="HX36" s="78"/>
      <c r="HY36" s="160"/>
      <c r="HZ36" s="78">
        <f t="shared" si="24"/>
        <v>0</v>
      </c>
      <c r="IA36" s="78"/>
      <c r="IB36" s="78"/>
      <c r="IC36" s="78"/>
      <c r="ID36" s="78"/>
      <c r="IE36" s="78"/>
      <c r="IF36" s="78">
        <f t="shared" si="122"/>
        <v>0</v>
      </c>
      <c r="IG36" s="78"/>
      <c r="IH36" s="78">
        <f t="shared" si="25"/>
        <v>0</v>
      </c>
      <c r="II36" s="160"/>
      <c r="IJ36" s="78"/>
      <c r="IK36" s="78"/>
      <c r="IL36" s="78">
        <f t="shared" si="183"/>
        <v>0</v>
      </c>
      <c r="IM36" s="78">
        <f t="shared" si="183"/>
        <v>0</v>
      </c>
      <c r="IN36" s="78">
        <f t="shared" si="184"/>
        <v>0</v>
      </c>
      <c r="IO36" s="78">
        <f t="shared" si="185"/>
        <v>0</v>
      </c>
      <c r="IP36" s="174">
        <f t="shared" si="186"/>
        <v>0</v>
      </c>
      <c r="IQ36" s="160">
        <f t="shared" si="192"/>
        <v>0</v>
      </c>
      <c r="IR36" s="78">
        <f t="shared" si="187"/>
        <v>0</v>
      </c>
      <c r="IS36" s="78">
        <f t="shared" si="188"/>
        <v>0</v>
      </c>
      <c r="IT36" s="78">
        <f t="shared" si="188"/>
        <v>0</v>
      </c>
      <c r="IU36" s="112"/>
      <c r="IV36" s="112"/>
      <c r="IW36" s="111"/>
      <c r="IX36" s="106"/>
      <c r="IY36" s="107"/>
      <c r="IZ36" s="107"/>
      <c r="JA36" s="103"/>
      <c r="JB36" s="103"/>
      <c r="JC36" s="103"/>
      <c r="JD36" s="103"/>
      <c r="JE36" s="107"/>
      <c r="JF36" s="107"/>
      <c r="JG36" s="105"/>
    </row>
    <row r="37" spans="1:267" s="38" customFormat="1" ht="14.25">
      <c r="A37" s="135" t="s">
        <v>159</v>
      </c>
      <c r="B37" s="3" t="s">
        <v>22</v>
      </c>
      <c r="C37" s="78">
        <f t="shared" si="87"/>
        <v>0</v>
      </c>
      <c r="D37" s="78">
        <f t="shared" si="88"/>
        <v>0</v>
      </c>
      <c r="E37" s="78">
        <f t="shared" si="89"/>
        <v>0</v>
      </c>
      <c r="F37" s="78">
        <f t="shared" si="90"/>
        <v>0</v>
      </c>
      <c r="G37" s="78">
        <f t="shared" si="91"/>
        <v>0</v>
      </c>
      <c r="H37" s="78">
        <f t="shared" si="92"/>
        <v>0</v>
      </c>
      <c r="I37" s="160">
        <f t="shared" si="157"/>
        <v>0</v>
      </c>
      <c r="J37" s="78">
        <f t="shared" si="189"/>
        <v>0</v>
      </c>
      <c r="K37" s="78">
        <f t="shared" si="94"/>
        <v>0</v>
      </c>
      <c r="L37" s="78">
        <f t="shared" si="95"/>
        <v>0</v>
      </c>
      <c r="M37" s="78"/>
      <c r="N37" s="78"/>
      <c r="O37" s="78"/>
      <c r="P37" s="78">
        <f t="shared" si="56"/>
        <v>0</v>
      </c>
      <c r="Q37" s="78"/>
      <c r="R37" s="160"/>
      <c r="S37" s="78">
        <f t="shared" si="0"/>
        <v>0</v>
      </c>
      <c r="T37" s="78"/>
      <c r="U37" s="78"/>
      <c r="V37" s="78"/>
      <c r="W37" s="78"/>
      <c r="X37" s="78"/>
      <c r="Y37" s="78">
        <f t="shared" si="98"/>
        <v>0</v>
      </c>
      <c r="Z37" s="78"/>
      <c r="AA37" s="160"/>
      <c r="AB37" s="78">
        <f t="shared" si="1"/>
        <v>0</v>
      </c>
      <c r="AC37" s="78"/>
      <c r="AD37" s="78"/>
      <c r="AE37" s="78"/>
      <c r="AF37" s="78"/>
      <c r="AG37" s="78"/>
      <c r="AH37" s="78">
        <f t="shared" si="99"/>
        <v>0</v>
      </c>
      <c r="AI37" s="78"/>
      <c r="AJ37" s="160"/>
      <c r="AK37" s="78">
        <f t="shared" si="2"/>
        <v>0</v>
      </c>
      <c r="AL37" s="78"/>
      <c r="AM37" s="78"/>
      <c r="AN37" s="78"/>
      <c r="AO37" s="78"/>
      <c r="AP37" s="78"/>
      <c r="AQ37" s="78">
        <f t="shared" si="100"/>
        <v>0</v>
      </c>
      <c r="AR37" s="78"/>
      <c r="AS37" s="160"/>
      <c r="AT37" s="78">
        <f t="shared" si="3"/>
        <v>0</v>
      </c>
      <c r="AU37" s="78"/>
      <c r="AV37" s="78"/>
      <c r="AW37" s="78"/>
      <c r="AX37" s="78"/>
      <c r="AY37" s="78"/>
      <c r="AZ37" s="78">
        <f t="shared" si="101"/>
        <v>0</v>
      </c>
      <c r="BA37" s="78"/>
      <c r="BB37" s="160"/>
      <c r="BC37" s="78">
        <f t="shared" si="4"/>
        <v>0</v>
      </c>
      <c r="BD37" s="78"/>
      <c r="BE37" s="78"/>
      <c r="BF37" s="78"/>
      <c r="BG37" s="78"/>
      <c r="BH37" s="78"/>
      <c r="BI37" s="78">
        <f t="shared" si="102"/>
        <v>0</v>
      </c>
      <c r="BJ37" s="78"/>
      <c r="BK37" s="160"/>
      <c r="BL37" s="78">
        <f t="shared" si="5"/>
        <v>0</v>
      </c>
      <c r="BM37" s="78"/>
      <c r="BN37" s="78"/>
      <c r="BO37" s="78"/>
      <c r="BP37" s="78"/>
      <c r="BQ37" s="78"/>
      <c r="BR37" s="78">
        <f t="shared" si="103"/>
        <v>0</v>
      </c>
      <c r="BS37" s="78"/>
      <c r="BT37" s="160"/>
      <c r="BU37" s="78">
        <f t="shared" si="6"/>
        <v>0</v>
      </c>
      <c r="BV37" s="78"/>
      <c r="BW37" s="78"/>
      <c r="BX37" s="78"/>
      <c r="BY37" s="78"/>
      <c r="BZ37" s="78"/>
      <c r="CA37" s="78">
        <f t="shared" si="104"/>
        <v>0</v>
      </c>
      <c r="CB37" s="78"/>
      <c r="CC37" s="160"/>
      <c r="CD37" s="78">
        <f t="shared" si="7"/>
        <v>0</v>
      </c>
      <c r="CE37" s="78"/>
      <c r="CF37" s="78"/>
      <c r="CG37" s="78"/>
      <c r="CH37" s="78"/>
      <c r="CI37" s="78"/>
      <c r="CJ37" s="78">
        <f t="shared" si="105"/>
        <v>0</v>
      </c>
      <c r="CK37" s="78"/>
      <c r="CL37" s="160"/>
      <c r="CM37" s="78">
        <f t="shared" si="8"/>
        <v>0</v>
      </c>
      <c r="CN37" s="78"/>
      <c r="CO37" s="78"/>
      <c r="CP37" s="78"/>
      <c r="CQ37" s="78"/>
      <c r="CR37" s="78"/>
      <c r="CS37" s="78">
        <f t="shared" si="106"/>
        <v>0</v>
      </c>
      <c r="CT37" s="78"/>
      <c r="CU37" s="160"/>
      <c r="CV37" s="78">
        <f t="shared" si="9"/>
        <v>0</v>
      </c>
      <c r="CW37" s="78"/>
      <c r="CX37" s="78"/>
      <c r="CY37" s="78"/>
      <c r="CZ37" s="78"/>
      <c r="DA37" s="78"/>
      <c r="DB37" s="78">
        <f t="shared" si="107"/>
        <v>0</v>
      </c>
      <c r="DC37" s="78"/>
      <c r="DD37" s="160"/>
      <c r="DE37" s="78">
        <f t="shared" si="10"/>
        <v>0</v>
      </c>
      <c r="DF37" s="78"/>
      <c r="DG37" s="78"/>
      <c r="DH37" s="78"/>
      <c r="DI37" s="78"/>
      <c r="DJ37" s="78"/>
      <c r="DK37" s="78">
        <f t="shared" si="108"/>
        <v>0</v>
      </c>
      <c r="DL37" s="78"/>
      <c r="DM37" s="160"/>
      <c r="DN37" s="78">
        <f t="shared" si="11"/>
        <v>0</v>
      </c>
      <c r="DO37" s="78"/>
      <c r="DP37" s="78"/>
      <c r="DQ37" s="78"/>
      <c r="DR37" s="78"/>
      <c r="DS37" s="78"/>
      <c r="DT37" s="78">
        <f t="shared" si="109"/>
        <v>0</v>
      </c>
      <c r="DU37" s="78"/>
      <c r="DV37" s="160"/>
      <c r="DW37" s="78">
        <f t="shared" si="12"/>
        <v>0</v>
      </c>
      <c r="DX37" s="78"/>
      <c r="DY37" s="78"/>
      <c r="DZ37" s="78"/>
      <c r="EA37" s="78"/>
      <c r="EB37" s="78"/>
      <c r="EC37" s="78">
        <f t="shared" si="110"/>
        <v>0</v>
      </c>
      <c r="ED37" s="78"/>
      <c r="EE37" s="160"/>
      <c r="EF37" s="78">
        <f t="shared" si="13"/>
        <v>0</v>
      </c>
      <c r="EG37" s="78"/>
      <c r="EH37" s="78"/>
      <c r="EI37" s="78"/>
      <c r="EJ37" s="78"/>
      <c r="EK37" s="78"/>
      <c r="EL37" s="78">
        <f t="shared" si="111"/>
        <v>0</v>
      </c>
      <c r="EM37" s="78"/>
      <c r="EN37" s="160"/>
      <c r="EO37" s="78">
        <f t="shared" si="14"/>
        <v>0</v>
      </c>
      <c r="EP37" s="78"/>
      <c r="EQ37" s="78"/>
      <c r="ER37" s="78"/>
      <c r="ES37" s="78"/>
      <c r="ET37" s="78"/>
      <c r="EU37" s="78">
        <f t="shared" si="112"/>
        <v>0</v>
      </c>
      <c r="EV37" s="78"/>
      <c r="EW37" s="160"/>
      <c r="EX37" s="78">
        <f t="shared" si="15"/>
        <v>0</v>
      </c>
      <c r="EY37" s="78"/>
      <c r="EZ37" s="78"/>
      <c r="FA37" s="78"/>
      <c r="FB37" s="78"/>
      <c r="FC37" s="78"/>
      <c r="FD37" s="78">
        <f t="shared" si="113"/>
        <v>0</v>
      </c>
      <c r="FE37" s="78"/>
      <c r="FF37" s="160"/>
      <c r="FG37" s="78">
        <f t="shared" si="16"/>
        <v>0</v>
      </c>
      <c r="FH37" s="78"/>
      <c r="FI37" s="78"/>
      <c r="FJ37" s="78"/>
      <c r="FK37" s="78"/>
      <c r="FL37" s="78"/>
      <c r="FM37" s="78">
        <f t="shared" si="114"/>
        <v>0</v>
      </c>
      <c r="FN37" s="78"/>
      <c r="FO37" s="78">
        <f t="shared" si="17"/>
        <v>0</v>
      </c>
      <c r="FP37" s="78"/>
      <c r="FQ37" s="78"/>
      <c r="FR37" s="78"/>
      <c r="FS37" s="78"/>
      <c r="FT37" s="78"/>
      <c r="FU37" s="78">
        <f t="shared" si="115"/>
        <v>0</v>
      </c>
      <c r="FV37" s="78"/>
      <c r="FW37" s="160"/>
      <c r="FX37" s="78">
        <f t="shared" si="18"/>
        <v>0</v>
      </c>
      <c r="FY37" s="78"/>
      <c r="FZ37" s="78"/>
      <c r="GA37" s="78"/>
      <c r="GB37" s="78"/>
      <c r="GC37" s="78"/>
      <c r="GD37" s="78">
        <f t="shared" si="116"/>
        <v>0</v>
      </c>
      <c r="GE37" s="78"/>
      <c r="GF37" s="160"/>
      <c r="GG37" s="78">
        <f t="shared" si="19"/>
        <v>0</v>
      </c>
      <c r="GH37" s="78"/>
      <c r="GI37" s="78"/>
      <c r="GJ37" s="78"/>
      <c r="GK37" s="78"/>
      <c r="GL37" s="78"/>
      <c r="GM37" s="78">
        <f t="shared" si="117"/>
        <v>0</v>
      </c>
      <c r="GN37" s="78"/>
      <c r="GO37" s="160"/>
      <c r="GP37" s="78">
        <f t="shared" si="20"/>
        <v>0</v>
      </c>
      <c r="GQ37" s="78"/>
      <c r="GR37" s="78"/>
      <c r="GS37" s="78"/>
      <c r="GT37" s="78"/>
      <c r="GU37" s="78"/>
      <c r="GV37" s="78">
        <f t="shared" si="118"/>
        <v>0</v>
      </c>
      <c r="GW37" s="78"/>
      <c r="GX37" s="160"/>
      <c r="GY37" s="78">
        <f t="shared" si="21"/>
        <v>0</v>
      </c>
      <c r="GZ37" s="78"/>
      <c r="HA37" s="78"/>
      <c r="HB37" s="78"/>
      <c r="HC37" s="78"/>
      <c r="HD37" s="78"/>
      <c r="HE37" s="78">
        <f t="shared" si="119"/>
        <v>0</v>
      </c>
      <c r="HF37" s="78"/>
      <c r="HG37" s="160"/>
      <c r="HH37" s="78">
        <f t="shared" si="22"/>
        <v>0</v>
      </c>
      <c r="HI37" s="78"/>
      <c r="HJ37" s="78"/>
      <c r="HK37" s="78"/>
      <c r="HL37" s="78"/>
      <c r="HM37" s="78"/>
      <c r="HN37" s="78">
        <f t="shared" si="120"/>
        <v>0</v>
      </c>
      <c r="HO37" s="78"/>
      <c r="HP37" s="160"/>
      <c r="HQ37" s="78">
        <f t="shared" si="23"/>
        <v>0</v>
      </c>
      <c r="HR37" s="78"/>
      <c r="HS37" s="78"/>
      <c r="HT37" s="78"/>
      <c r="HU37" s="78"/>
      <c r="HV37" s="78"/>
      <c r="HW37" s="78">
        <f t="shared" si="121"/>
        <v>0</v>
      </c>
      <c r="HX37" s="78"/>
      <c r="HY37" s="160"/>
      <c r="HZ37" s="78">
        <f t="shared" si="24"/>
        <v>0</v>
      </c>
      <c r="IA37" s="78"/>
      <c r="IB37" s="78"/>
      <c r="IC37" s="78"/>
      <c r="ID37" s="78"/>
      <c r="IE37" s="78"/>
      <c r="IF37" s="78">
        <f t="shared" si="122"/>
        <v>0</v>
      </c>
      <c r="IG37" s="78"/>
      <c r="IH37" s="78">
        <f t="shared" si="25"/>
        <v>0</v>
      </c>
      <c r="II37" s="160"/>
      <c r="IJ37" s="78"/>
      <c r="IK37" s="78"/>
      <c r="IL37" s="78">
        <f t="shared" si="183"/>
        <v>0</v>
      </c>
      <c r="IM37" s="78">
        <f t="shared" si="183"/>
        <v>0</v>
      </c>
      <c r="IN37" s="78">
        <f t="shared" si="184"/>
        <v>0</v>
      </c>
      <c r="IO37" s="78">
        <f t="shared" si="185"/>
        <v>0</v>
      </c>
      <c r="IP37" s="174">
        <f t="shared" si="186"/>
        <v>0</v>
      </c>
      <c r="IQ37" s="160">
        <f t="shared" si="192"/>
        <v>0</v>
      </c>
      <c r="IR37" s="78">
        <f t="shared" si="187"/>
        <v>0</v>
      </c>
      <c r="IS37" s="78">
        <f t="shared" si="188"/>
        <v>0</v>
      </c>
      <c r="IT37" s="78">
        <f t="shared" si="188"/>
        <v>0</v>
      </c>
      <c r="IU37" s="112"/>
      <c r="IV37" s="112"/>
      <c r="IW37" s="111"/>
      <c r="IX37" s="106"/>
      <c r="IY37" s="107"/>
      <c r="IZ37" s="107"/>
      <c r="JA37" s="103"/>
      <c r="JB37" s="103"/>
      <c r="JC37" s="103"/>
      <c r="JD37" s="103"/>
      <c r="JE37" s="107"/>
      <c r="JF37" s="107"/>
      <c r="JG37" s="105"/>
    </row>
    <row r="38" spans="1:267" s="38" customFormat="1" ht="23.25" customHeight="1">
      <c r="A38" s="135"/>
      <c r="B38" s="3" t="s">
        <v>23</v>
      </c>
      <c r="C38" s="78">
        <f t="shared" si="87"/>
        <v>5843.91</v>
      </c>
      <c r="D38" s="78">
        <f t="shared" si="88"/>
        <v>28751.5</v>
      </c>
      <c r="E38" s="78">
        <f t="shared" si="89"/>
        <v>0</v>
      </c>
      <c r="F38" s="78">
        <f t="shared" si="90"/>
        <v>28751.5</v>
      </c>
      <c r="G38" s="78">
        <f t="shared" si="91"/>
        <v>38819.943615008</v>
      </c>
      <c r="H38" s="78">
        <f t="shared" si="92"/>
        <v>10068.443615007998</v>
      </c>
      <c r="I38" s="160">
        <f t="shared" si="157"/>
        <v>0</v>
      </c>
      <c r="J38" s="78">
        <f>+J40+J41</f>
        <v>12068.443615008</v>
      </c>
      <c r="K38" s="78">
        <f t="shared" si="94"/>
        <v>38819.943615008</v>
      </c>
      <c r="L38" s="78">
        <f t="shared" si="95"/>
        <v>38819.943615008</v>
      </c>
      <c r="M38" s="78">
        <f t="shared" ref="M38:U38" si="193">M40+M41</f>
        <v>5019.51</v>
      </c>
      <c r="N38" s="78">
        <f t="shared" si="193"/>
        <v>26751.5</v>
      </c>
      <c r="O38" s="78">
        <f t="shared" si="193"/>
        <v>0</v>
      </c>
      <c r="P38" s="78">
        <f t="shared" si="56"/>
        <v>26751.5</v>
      </c>
      <c r="Q38" s="78">
        <f t="shared" si="193"/>
        <v>36751.543615007999</v>
      </c>
      <c r="R38" s="160">
        <f>R40+R41</f>
        <v>0</v>
      </c>
      <c r="S38" s="78">
        <f t="shared" si="0"/>
        <v>10000.043615007999</v>
      </c>
      <c r="T38" s="78">
        <f t="shared" si="193"/>
        <v>36751.543615007999</v>
      </c>
      <c r="U38" s="78">
        <f t="shared" si="193"/>
        <v>36751.543615007999</v>
      </c>
      <c r="V38" s="78">
        <f>V40+V41</f>
        <v>824.4</v>
      </c>
      <c r="W38" s="78">
        <f>W40+W41</f>
        <v>2000</v>
      </c>
      <c r="X38" s="78">
        <f>X40+X41</f>
        <v>0</v>
      </c>
      <c r="Y38" s="78">
        <f t="shared" si="98"/>
        <v>2000</v>
      </c>
      <c r="Z38" s="78">
        <f>Z40+Z41</f>
        <v>2068.3999999999996</v>
      </c>
      <c r="AA38" s="160">
        <f>AA40+AA41</f>
        <v>0</v>
      </c>
      <c r="AB38" s="78">
        <f t="shared" si="1"/>
        <v>68.399999999999636</v>
      </c>
      <c r="AC38" s="78">
        <f>AC40+AC41</f>
        <v>2068.3999999999996</v>
      </c>
      <c r="AD38" s="78">
        <f>AD40+AD41</f>
        <v>2068.3999999999996</v>
      </c>
      <c r="AE38" s="78">
        <f>AE40+AE41</f>
        <v>0</v>
      </c>
      <c r="AF38" s="78">
        <f>AF40+AF41</f>
        <v>786.3</v>
      </c>
      <c r="AG38" s="78">
        <f>AG40+AG41</f>
        <v>0</v>
      </c>
      <c r="AH38" s="78">
        <f t="shared" si="99"/>
        <v>786.3</v>
      </c>
      <c r="AI38" s="78">
        <f>AI40+AI41</f>
        <v>786.30000000000007</v>
      </c>
      <c r="AJ38" s="160">
        <f>AJ40+AJ41</f>
        <v>0</v>
      </c>
      <c r="AK38" s="78">
        <f t="shared" si="2"/>
        <v>0</v>
      </c>
      <c r="AL38" s="78">
        <f>AL40+AL41</f>
        <v>786.30000000000007</v>
      </c>
      <c r="AM38" s="78">
        <f>AM40+AM41</f>
        <v>786.30000000000007</v>
      </c>
      <c r="AN38" s="78">
        <f>AN40+AN41</f>
        <v>0</v>
      </c>
      <c r="AO38" s="78">
        <f>AO40+AO41</f>
        <v>157</v>
      </c>
      <c r="AP38" s="78">
        <f>AP40+AP41</f>
        <v>0</v>
      </c>
      <c r="AQ38" s="78">
        <f t="shared" si="100"/>
        <v>157</v>
      </c>
      <c r="AR38" s="78">
        <f>AR40+AR41</f>
        <v>157</v>
      </c>
      <c r="AS38" s="160">
        <f>AS40+AS41</f>
        <v>0</v>
      </c>
      <c r="AT38" s="78">
        <f t="shared" si="3"/>
        <v>0</v>
      </c>
      <c r="AU38" s="78">
        <f>AU40+AU41</f>
        <v>157</v>
      </c>
      <c r="AV38" s="78">
        <f>AV40+AV41</f>
        <v>157</v>
      </c>
      <c r="AW38" s="78">
        <f>AW40+AW41</f>
        <v>0</v>
      </c>
      <c r="AX38" s="78">
        <f>AX40+AX41</f>
        <v>0</v>
      </c>
      <c r="AY38" s="78">
        <f>AY40+AY41</f>
        <v>0</v>
      </c>
      <c r="AZ38" s="78">
        <f t="shared" si="101"/>
        <v>0</v>
      </c>
      <c r="BA38" s="78">
        <f>BA40+BA41</f>
        <v>0</v>
      </c>
      <c r="BB38" s="160">
        <f>BB40+BB41</f>
        <v>0</v>
      </c>
      <c r="BC38" s="78">
        <f t="shared" si="4"/>
        <v>0</v>
      </c>
      <c r="BD38" s="78">
        <f>BD40+BD41</f>
        <v>0</v>
      </c>
      <c r="BE38" s="78">
        <f>BE40+BE41</f>
        <v>0</v>
      </c>
      <c r="BF38" s="78">
        <f>BF40+BF41</f>
        <v>0</v>
      </c>
      <c r="BG38" s="78">
        <f>BG40+BG41</f>
        <v>0</v>
      </c>
      <c r="BH38" s="78">
        <f>BH40+BH41</f>
        <v>0</v>
      </c>
      <c r="BI38" s="78">
        <f t="shared" si="102"/>
        <v>0</v>
      </c>
      <c r="BJ38" s="78">
        <f>BJ40+BJ41</f>
        <v>0</v>
      </c>
      <c r="BK38" s="160">
        <f>BK40+BK41</f>
        <v>0</v>
      </c>
      <c r="BL38" s="78">
        <f t="shared" si="5"/>
        <v>0</v>
      </c>
      <c r="BM38" s="78">
        <f>BM40+BM41</f>
        <v>0</v>
      </c>
      <c r="BN38" s="78">
        <f>BN40+BN41</f>
        <v>0</v>
      </c>
      <c r="BO38" s="78">
        <f>BO40+BO41</f>
        <v>688.2</v>
      </c>
      <c r="BP38" s="78">
        <f>BP40+BP41</f>
        <v>859.6</v>
      </c>
      <c r="BQ38" s="78">
        <f>BQ40+BQ41</f>
        <v>0</v>
      </c>
      <c r="BR38" s="78">
        <f t="shared" si="103"/>
        <v>859.6</v>
      </c>
      <c r="BS38" s="78">
        <f>BS40+BS41</f>
        <v>859.6</v>
      </c>
      <c r="BT38" s="160">
        <f>BT40+BT41</f>
        <v>0</v>
      </c>
      <c r="BU38" s="78">
        <f t="shared" si="6"/>
        <v>0</v>
      </c>
      <c r="BV38" s="78">
        <f>BV40+BV41</f>
        <v>859.6</v>
      </c>
      <c r="BW38" s="78">
        <f>BW40+BW41</f>
        <v>859.6</v>
      </c>
      <c r="BX38" s="78">
        <f>BX40+BX41</f>
        <v>185.6</v>
      </c>
      <c r="BY38" s="78">
        <f>BY40+BY41</f>
        <v>189</v>
      </c>
      <c r="BZ38" s="78">
        <f>BZ40+BZ41</f>
        <v>0</v>
      </c>
      <c r="CA38" s="78">
        <f t="shared" si="104"/>
        <v>189</v>
      </c>
      <c r="CB38" s="78">
        <f>CB40+CB41</f>
        <v>189</v>
      </c>
      <c r="CC38" s="160">
        <f>CC40+CC41</f>
        <v>0</v>
      </c>
      <c r="CD38" s="78">
        <f t="shared" si="7"/>
        <v>0</v>
      </c>
      <c r="CE38" s="78">
        <f>CE40+CE41</f>
        <v>189</v>
      </c>
      <c r="CF38" s="78">
        <f>CF40+CF41</f>
        <v>189</v>
      </c>
      <c r="CG38" s="78">
        <f>CG40+CG41</f>
        <v>224.4</v>
      </c>
      <c r="CH38" s="78">
        <f>CH40+CH41</f>
        <v>1092.7</v>
      </c>
      <c r="CI38" s="78">
        <f>CI40+CI41</f>
        <v>0</v>
      </c>
      <c r="CJ38" s="78">
        <f t="shared" si="105"/>
        <v>1092.7</v>
      </c>
      <c r="CK38" s="78">
        <f>CK40+CK41</f>
        <v>1092.7</v>
      </c>
      <c r="CL38" s="160">
        <f>CL40+CL41</f>
        <v>0</v>
      </c>
      <c r="CM38" s="78">
        <f t="shared" si="8"/>
        <v>0</v>
      </c>
      <c r="CN38" s="78">
        <f>CN40+CN41</f>
        <v>1092.7</v>
      </c>
      <c r="CO38" s="78">
        <f>CO40+CO41</f>
        <v>1092.7</v>
      </c>
      <c r="CP38" s="78">
        <f>CP40+CP41</f>
        <v>0</v>
      </c>
      <c r="CQ38" s="78">
        <f>CQ40+CQ41</f>
        <v>0</v>
      </c>
      <c r="CR38" s="78">
        <f>CR40+CR41</f>
        <v>0</v>
      </c>
      <c r="CS38" s="78">
        <f t="shared" si="106"/>
        <v>0</v>
      </c>
      <c r="CT38" s="78">
        <f>CT40+CT41</f>
        <v>0</v>
      </c>
      <c r="CU38" s="160">
        <f>CU40+CU41</f>
        <v>0</v>
      </c>
      <c r="CV38" s="78">
        <f t="shared" si="9"/>
        <v>0</v>
      </c>
      <c r="CW38" s="78">
        <f>CW40+CW41</f>
        <v>0</v>
      </c>
      <c r="CX38" s="78">
        <f>CX40+CX41</f>
        <v>0</v>
      </c>
      <c r="CY38" s="78">
        <f>CY40+CY41</f>
        <v>397</v>
      </c>
      <c r="CZ38" s="78">
        <f>CZ40+CZ41</f>
        <v>621</v>
      </c>
      <c r="DA38" s="78">
        <f>DA40+DA41</f>
        <v>0</v>
      </c>
      <c r="DB38" s="78">
        <f t="shared" si="107"/>
        <v>621</v>
      </c>
      <c r="DC38" s="78">
        <f>DC40+DC41</f>
        <v>621</v>
      </c>
      <c r="DD38" s="160">
        <f>DD40+DD41</f>
        <v>0</v>
      </c>
      <c r="DE38" s="78">
        <f t="shared" si="10"/>
        <v>0</v>
      </c>
      <c r="DF38" s="78">
        <f>DF40+DF41</f>
        <v>621</v>
      </c>
      <c r="DG38" s="78">
        <f>DG40+DG41</f>
        <v>621</v>
      </c>
      <c r="DH38" s="78">
        <f>DH40+DH41</f>
        <v>261</v>
      </c>
      <c r="DI38" s="78">
        <f>DI40+DI41</f>
        <v>566.4</v>
      </c>
      <c r="DJ38" s="78">
        <f>DJ40+DJ41</f>
        <v>0</v>
      </c>
      <c r="DK38" s="78">
        <f t="shared" si="108"/>
        <v>566.4</v>
      </c>
      <c r="DL38" s="78">
        <f>DL40+DL41</f>
        <v>576.4</v>
      </c>
      <c r="DM38" s="160">
        <f>DM40+DM41</f>
        <v>0</v>
      </c>
      <c r="DN38" s="78">
        <f t="shared" si="11"/>
        <v>10</v>
      </c>
      <c r="DO38" s="78">
        <f>DO40+DO41</f>
        <v>576.4</v>
      </c>
      <c r="DP38" s="78">
        <f>DP40+DP41</f>
        <v>576.4</v>
      </c>
      <c r="DQ38" s="78">
        <f>DQ40+DQ41</f>
        <v>278.7</v>
      </c>
      <c r="DR38" s="78">
        <f>DR40+DR41</f>
        <v>416</v>
      </c>
      <c r="DS38" s="78">
        <f>DS40+DS41</f>
        <v>0</v>
      </c>
      <c r="DT38" s="78">
        <f t="shared" si="109"/>
        <v>416</v>
      </c>
      <c r="DU38" s="78">
        <f>DU40+DU41</f>
        <v>416</v>
      </c>
      <c r="DV38" s="160">
        <f>DV40+DV41</f>
        <v>0</v>
      </c>
      <c r="DW38" s="78">
        <f t="shared" si="12"/>
        <v>0</v>
      </c>
      <c r="DX38" s="78">
        <f>DX40+DX41</f>
        <v>416</v>
      </c>
      <c r="DY38" s="78">
        <f>DY40+DY41</f>
        <v>416</v>
      </c>
      <c r="DZ38" s="78">
        <f>DZ40+DZ41</f>
        <v>152</v>
      </c>
      <c r="EA38" s="78">
        <f>EA40+EA41</f>
        <v>1155</v>
      </c>
      <c r="EB38" s="78">
        <f>EB40+EB41</f>
        <v>0</v>
      </c>
      <c r="EC38" s="78">
        <f t="shared" si="110"/>
        <v>1155</v>
      </c>
      <c r="ED38" s="78">
        <f>ED40+ED41</f>
        <v>1155</v>
      </c>
      <c r="EE38" s="160">
        <f>EE40+EE41</f>
        <v>0</v>
      </c>
      <c r="EF38" s="78">
        <f t="shared" si="13"/>
        <v>0</v>
      </c>
      <c r="EG38" s="78">
        <f>EG40+EG41</f>
        <v>1155</v>
      </c>
      <c r="EH38" s="78">
        <f>EH40+EH41</f>
        <v>1155</v>
      </c>
      <c r="EI38" s="78">
        <f>EI40+EI41</f>
        <v>476.8</v>
      </c>
      <c r="EJ38" s="78">
        <f>EJ40+EJ41</f>
        <v>1667.6</v>
      </c>
      <c r="EK38" s="78">
        <f>EK40+EK41</f>
        <v>0</v>
      </c>
      <c r="EL38" s="78">
        <f t="shared" si="111"/>
        <v>1667.6</v>
      </c>
      <c r="EM38" s="78">
        <f>EM40+EM41</f>
        <v>1479.6</v>
      </c>
      <c r="EN38" s="160">
        <f>EN40+EN41</f>
        <v>0</v>
      </c>
      <c r="EO38" s="78">
        <f t="shared" si="14"/>
        <v>-188</v>
      </c>
      <c r="EP38" s="78">
        <f>EP40+EP41</f>
        <v>1479.6</v>
      </c>
      <c r="EQ38" s="78">
        <f>EQ40+EQ41</f>
        <v>1479.6</v>
      </c>
      <c r="ER38" s="78">
        <f>ER40+ER41</f>
        <v>510</v>
      </c>
      <c r="ES38" s="78">
        <f>ES40+ES41</f>
        <v>722</v>
      </c>
      <c r="ET38" s="78">
        <f>ET40+ET41</f>
        <v>0</v>
      </c>
      <c r="EU38" s="78">
        <f t="shared" si="112"/>
        <v>722</v>
      </c>
      <c r="EV38" s="78">
        <f>EV40+EV41</f>
        <v>722</v>
      </c>
      <c r="EW38" s="160">
        <f>EW40+EW41</f>
        <v>0</v>
      </c>
      <c r="EX38" s="78">
        <f t="shared" si="15"/>
        <v>0</v>
      </c>
      <c r="EY38" s="78">
        <f>EY40+EY41</f>
        <v>722</v>
      </c>
      <c r="EZ38" s="78">
        <f>EZ40+EZ41</f>
        <v>722</v>
      </c>
      <c r="FA38" s="78">
        <f>FA40+FA41</f>
        <v>0</v>
      </c>
      <c r="FB38" s="78">
        <f>FB40+FB41</f>
        <v>264</v>
      </c>
      <c r="FC38" s="78">
        <f>FC40+FC41</f>
        <v>0</v>
      </c>
      <c r="FD38" s="78">
        <f t="shared" si="113"/>
        <v>264</v>
      </c>
      <c r="FE38" s="78">
        <f>FE40+FE41</f>
        <v>264</v>
      </c>
      <c r="FF38" s="160">
        <f>FF40+FF41</f>
        <v>0</v>
      </c>
      <c r="FG38" s="78">
        <f t="shared" si="16"/>
        <v>0</v>
      </c>
      <c r="FH38" s="78">
        <f>FH40+FH41</f>
        <v>264</v>
      </c>
      <c r="FI38" s="78">
        <f>FI40+FI41</f>
        <v>264</v>
      </c>
      <c r="FJ38" s="78">
        <f>FJ40+FJ41</f>
        <v>0</v>
      </c>
      <c r="FK38" s="78">
        <f>FK40+FK41</f>
        <v>0</v>
      </c>
      <c r="FL38" s="78">
        <f>FL40+FL41</f>
        <v>0</v>
      </c>
      <c r="FM38" s="78">
        <f t="shared" si="114"/>
        <v>0</v>
      </c>
      <c r="FN38" s="78">
        <f>FN40+FN41</f>
        <v>0</v>
      </c>
      <c r="FO38" s="78">
        <f t="shared" si="17"/>
        <v>0</v>
      </c>
      <c r="FP38" s="78">
        <f>FP40+FP41</f>
        <v>0</v>
      </c>
      <c r="FQ38" s="78">
        <f>FQ40+FQ41</f>
        <v>0</v>
      </c>
      <c r="FR38" s="78">
        <f>FR40+FR41</f>
        <v>0</v>
      </c>
      <c r="FS38" s="78">
        <f>FS40+FS41</f>
        <v>370</v>
      </c>
      <c r="FT38" s="78">
        <f>FT40+FT41</f>
        <v>0</v>
      </c>
      <c r="FU38" s="78">
        <f t="shared" si="115"/>
        <v>370</v>
      </c>
      <c r="FV38" s="78">
        <f>FV40+FV41</f>
        <v>0</v>
      </c>
      <c r="FW38" s="160">
        <f>FW40+FW41</f>
        <v>0</v>
      </c>
      <c r="FX38" s="78">
        <f t="shared" si="18"/>
        <v>-370</v>
      </c>
      <c r="FY38" s="78">
        <f>FY40+FY41</f>
        <v>0</v>
      </c>
      <c r="FZ38" s="78">
        <f>FZ40+FZ41</f>
        <v>0</v>
      </c>
      <c r="GA38" s="78">
        <f>GA40+GA41</f>
        <v>0</v>
      </c>
      <c r="GB38" s="78">
        <f>GB40+GB41</f>
        <v>0</v>
      </c>
      <c r="GC38" s="78">
        <f>GC40+GC41</f>
        <v>0</v>
      </c>
      <c r="GD38" s="78">
        <f t="shared" si="116"/>
        <v>0</v>
      </c>
      <c r="GE38" s="78">
        <f>GE40+GE41</f>
        <v>0</v>
      </c>
      <c r="GF38" s="160">
        <f>GF40+GF41</f>
        <v>0</v>
      </c>
      <c r="GG38" s="78">
        <f t="shared" si="19"/>
        <v>0</v>
      </c>
      <c r="GH38" s="78">
        <f>GH40+GH41</f>
        <v>0</v>
      </c>
      <c r="GI38" s="78">
        <f>GI40+GI41</f>
        <v>0</v>
      </c>
      <c r="GJ38" s="78">
        <f>GJ40+GJ41</f>
        <v>0</v>
      </c>
      <c r="GK38" s="78">
        <f>GK40+GK41</f>
        <v>0</v>
      </c>
      <c r="GL38" s="78">
        <f>GL40+GL41</f>
        <v>0</v>
      </c>
      <c r="GM38" s="78">
        <f t="shared" si="117"/>
        <v>0</v>
      </c>
      <c r="GN38" s="78">
        <f>GN40+GN41</f>
        <v>0</v>
      </c>
      <c r="GO38" s="160">
        <f>GO40+GO41</f>
        <v>0</v>
      </c>
      <c r="GP38" s="78">
        <f t="shared" si="20"/>
        <v>0</v>
      </c>
      <c r="GQ38" s="78">
        <f>GQ40+GQ41</f>
        <v>0</v>
      </c>
      <c r="GR38" s="78">
        <f>GR40+GR41</f>
        <v>0</v>
      </c>
      <c r="GS38" s="78">
        <f>GS40+GS41</f>
        <v>0</v>
      </c>
      <c r="GT38" s="78">
        <f>GT40+GT41</f>
        <v>0</v>
      </c>
      <c r="GU38" s="78">
        <f>GU40+GU41</f>
        <v>0</v>
      </c>
      <c r="GV38" s="78">
        <f t="shared" si="118"/>
        <v>0</v>
      </c>
      <c r="GW38" s="78">
        <f>GW40+GW41</f>
        <v>0</v>
      </c>
      <c r="GX38" s="160">
        <f>GX40+GX41</f>
        <v>0</v>
      </c>
      <c r="GY38" s="78">
        <f t="shared" si="21"/>
        <v>0</v>
      </c>
      <c r="GZ38" s="78">
        <f>GZ40+GZ41</f>
        <v>0</v>
      </c>
      <c r="HA38" s="78">
        <f>HA40+HA41</f>
        <v>0</v>
      </c>
      <c r="HB38" s="78">
        <f>HB40+HB41</f>
        <v>0</v>
      </c>
      <c r="HC38" s="78">
        <f>HC40+HC41</f>
        <v>0</v>
      </c>
      <c r="HD38" s="78">
        <f>HD40+HD41</f>
        <v>0</v>
      </c>
      <c r="HE38" s="78">
        <f t="shared" si="119"/>
        <v>0</v>
      </c>
      <c r="HF38" s="78">
        <f>HF40+HF41</f>
        <v>0</v>
      </c>
      <c r="HG38" s="160">
        <f>HG40+HG41</f>
        <v>0</v>
      </c>
      <c r="HH38" s="78">
        <f t="shared" si="22"/>
        <v>0</v>
      </c>
      <c r="HI38" s="78">
        <f>HI40+HI41</f>
        <v>0</v>
      </c>
      <c r="HJ38" s="78">
        <f>HJ40+HJ41</f>
        <v>0</v>
      </c>
      <c r="HK38" s="78">
        <f>HK40+HK41</f>
        <v>0</v>
      </c>
      <c r="HL38" s="78">
        <f>HL40+HL41</f>
        <v>0</v>
      </c>
      <c r="HM38" s="78">
        <f>HM40+HM41</f>
        <v>0</v>
      </c>
      <c r="HN38" s="78">
        <f t="shared" si="120"/>
        <v>0</v>
      </c>
      <c r="HO38" s="78">
        <f>HO40+HO41</f>
        <v>0</v>
      </c>
      <c r="HP38" s="160">
        <f>HP40+HP41</f>
        <v>0</v>
      </c>
      <c r="HQ38" s="78">
        <f t="shared" si="23"/>
        <v>0</v>
      </c>
      <c r="HR38" s="78">
        <f>HR40+HR41</f>
        <v>0</v>
      </c>
      <c r="HS38" s="78">
        <f>HS40+HS41</f>
        <v>0</v>
      </c>
      <c r="HT38" s="78">
        <f>HT40+HT41</f>
        <v>0</v>
      </c>
      <c r="HU38" s="78">
        <f>HU40+HU41</f>
        <v>0</v>
      </c>
      <c r="HV38" s="78">
        <f>HV40+HV41</f>
        <v>0</v>
      </c>
      <c r="HW38" s="78">
        <f t="shared" si="121"/>
        <v>0</v>
      </c>
      <c r="HX38" s="78">
        <f>HX40+HX41</f>
        <v>0</v>
      </c>
      <c r="HY38" s="160">
        <f>HY40+HY41</f>
        <v>0</v>
      </c>
      <c r="HZ38" s="78">
        <f t="shared" si="24"/>
        <v>0</v>
      </c>
      <c r="IA38" s="78">
        <f>IA40+IA41</f>
        <v>0</v>
      </c>
      <c r="IB38" s="78">
        <f>IB40+IB41</f>
        <v>0</v>
      </c>
      <c r="IC38" s="78">
        <f>IC40+IC41</f>
        <v>0</v>
      </c>
      <c r="ID38" s="78">
        <f>ID40+ID41</f>
        <v>0</v>
      </c>
      <c r="IE38" s="78">
        <f>IE40+IE41</f>
        <v>0</v>
      </c>
      <c r="IF38" s="78">
        <f t="shared" si="122"/>
        <v>0</v>
      </c>
      <c r="IG38" s="78">
        <f>IG40+IG41</f>
        <v>0</v>
      </c>
      <c r="IH38" s="78">
        <f t="shared" si="25"/>
        <v>0</v>
      </c>
      <c r="II38" s="160">
        <v>0</v>
      </c>
      <c r="IJ38" s="78">
        <f>IJ40+IJ41</f>
        <v>0</v>
      </c>
      <c r="IK38" s="78">
        <f>IK40+IK41</f>
        <v>0</v>
      </c>
      <c r="IL38" s="78">
        <f>IL40+IL41</f>
        <v>9017.61</v>
      </c>
      <c r="IM38" s="78">
        <f t="shared" ref="IM38:IT38" si="194">IM40+IM41</f>
        <v>37618.1</v>
      </c>
      <c r="IN38" s="78">
        <f t="shared" si="194"/>
        <v>0</v>
      </c>
      <c r="IO38" s="78">
        <f t="shared" si="194"/>
        <v>37618.1</v>
      </c>
      <c r="IP38" s="174">
        <f t="shared" si="194"/>
        <v>47138.543615007999</v>
      </c>
      <c r="IQ38" s="160">
        <f>IQ40+IQ41</f>
        <v>0</v>
      </c>
      <c r="IR38" s="78">
        <f t="shared" si="194"/>
        <v>9520.4436150080019</v>
      </c>
      <c r="IS38" s="78">
        <f t="shared" si="194"/>
        <v>47138.543615007999</v>
      </c>
      <c r="IT38" s="78">
        <f t="shared" si="194"/>
        <v>47138.543615007999</v>
      </c>
      <c r="IU38" s="112"/>
      <c r="IV38" s="112"/>
      <c r="IW38" s="111"/>
      <c r="IX38" s="102"/>
      <c r="IY38" s="103"/>
      <c r="IZ38" s="103"/>
      <c r="JA38" s="103"/>
      <c r="JB38" s="103"/>
      <c r="JC38" s="103"/>
      <c r="JD38" s="103"/>
      <c r="JE38" s="103"/>
      <c r="JF38" s="103"/>
      <c r="JG38" s="105"/>
    </row>
    <row r="39" spans="1:267" s="86" customFormat="1" ht="14.25">
      <c r="A39" s="148"/>
      <c r="B39" s="6" t="s">
        <v>53</v>
      </c>
      <c r="C39" s="118">
        <f t="shared" si="87"/>
        <v>0</v>
      </c>
      <c r="D39" s="118">
        <f t="shared" si="88"/>
        <v>0</v>
      </c>
      <c r="E39" s="118">
        <f t="shared" si="89"/>
        <v>0</v>
      </c>
      <c r="F39" s="118">
        <f t="shared" si="90"/>
        <v>0</v>
      </c>
      <c r="G39" s="118">
        <f t="shared" si="91"/>
        <v>0</v>
      </c>
      <c r="H39" s="118">
        <f t="shared" si="92"/>
        <v>0</v>
      </c>
      <c r="I39" s="160">
        <f t="shared" si="157"/>
        <v>0</v>
      </c>
      <c r="J39" s="118"/>
      <c r="K39" s="118">
        <f t="shared" si="94"/>
        <v>0</v>
      </c>
      <c r="L39" s="118">
        <f t="shared" si="95"/>
        <v>0</v>
      </c>
      <c r="M39" s="118"/>
      <c r="N39" s="118"/>
      <c r="O39" s="118"/>
      <c r="P39" s="118">
        <f t="shared" si="56"/>
        <v>0</v>
      </c>
      <c r="Q39" s="118"/>
      <c r="R39" s="159"/>
      <c r="S39" s="118">
        <f t="shared" si="0"/>
        <v>0</v>
      </c>
      <c r="T39" s="118"/>
      <c r="U39" s="118"/>
      <c r="V39" s="118"/>
      <c r="W39" s="118"/>
      <c r="X39" s="118"/>
      <c r="Y39" s="118">
        <f t="shared" si="98"/>
        <v>0</v>
      </c>
      <c r="Z39" s="118"/>
      <c r="AA39" s="159"/>
      <c r="AB39" s="118">
        <f t="shared" si="1"/>
        <v>0</v>
      </c>
      <c r="AC39" s="118"/>
      <c r="AD39" s="118"/>
      <c r="AE39" s="118"/>
      <c r="AF39" s="118"/>
      <c r="AG39" s="118"/>
      <c r="AH39" s="118">
        <f t="shared" si="99"/>
        <v>0</v>
      </c>
      <c r="AI39" s="118"/>
      <c r="AJ39" s="159"/>
      <c r="AK39" s="118">
        <f t="shared" si="2"/>
        <v>0</v>
      </c>
      <c r="AL39" s="118"/>
      <c r="AM39" s="118"/>
      <c r="AN39" s="118"/>
      <c r="AO39" s="118"/>
      <c r="AP39" s="118"/>
      <c r="AQ39" s="118">
        <f t="shared" si="100"/>
        <v>0</v>
      </c>
      <c r="AR39" s="118"/>
      <c r="AS39" s="159"/>
      <c r="AT39" s="118">
        <f t="shared" si="3"/>
        <v>0</v>
      </c>
      <c r="AU39" s="118"/>
      <c r="AV39" s="118"/>
      <c r="AW39" s="118"/>
      <c r="AX39" s="118"/>
      <c r="AY39" s="118"/>
      <c r="AZ39" s="118">
        <f t="shared" si="101"/>
        <v>0</v>
      </c>
      <c r="BA39" s="118"/>
      <c r="BB39" s="159"/>
      <c r="BC39" s="118">
        <f t="shared" si="4"/>
        <v>0</v>
      </c>
      <c r="BD39" s="118"/>
      <c r="BE39" s="118"/>
      <c r="BF39" s="118"/>
      <c r="BG39" s="118"/>
      <c r="BH39" s="118"/>
      <c r="BI39" s="118">
        <f t="shared" si="102"/>
        <v>0</v>
      </c>
      <c r="BJ39" s="118"/>
      <c r="BK39" s="159"/>
      <c r="BL39" s="118">
        <f t="shared" si="5"/>
        <v>0</v>
      </c>
      <c r="BM39" s="118"/>
      <c r="BN39" s="118"/>
      <c r="BO39" s="118"/>
      <c r="BP39" s="118"/>
      <c r="BQ39" s="118"/>
      <c r="BR39" s="118">
        <f t="shared" si="103"/>
        <v>0</v>
      </c>
      <c r="BS39" s="118"/>
      <c r="BT39" s="159"/>
      <c r="BU39" s="118">
        <f t="shared" si="6"/>
        <v>0</v>
      </c>
      <c r="BV39" s="118"/>
      <c r="BW39" s="118"/>
      <c r="BX39" s="118"/>
      <c r="BY39" s="118"/>
      <c r="BZ39" s="118"/>
      <c r="CA39" s="118">
        <f t="shared" si="104"/>
        <v>0</v>
      </c>
      <c r="CB39" s="118"/>
      <c r="CC39" s="159"/>
      <c r="CD39" s="118">
        <f t="shared" si="7"/>
        <v>0</v>
      </c>
      <c r="CE39" s="118"/>
      <c r="CF39" s="118"/>
      <c r="CG39" s="118"/>
      <c r="CH39" s="118"/>
      <c r="CI39" s="118"/>
      <c r="CJ39" s="118">
        <f t="shared" si="105"/>
        <v>0</v>
      </c>
      <c r="CK39" s="118"/>
      <c r="CL39" s="159"/>
      <c r="CM39" s="118">
        <f t="shared" si="8"/>
        <v>0</v>
      </c>
      <c r="CN39" s="118"/>
      <c r="CO39" s="118"/>
      <c r="CP39" s="118"/>
      <c r="CQ39" s="118"/>
      <c r="CR39" s="118"/>
      <c r="CS39" s="118">
        <f t="shared" si="106"/>
        <v>0</v>
      </c>
      <c r="CT39" s="118"/>
      <c r="CU39" s="159"/>
      <c r="CV39" s="118">
        <f t="shared" si="9"/>
        <v>0</v>
      </c>
      <c r="CW39" s="118"/>
      <c r="CX39" s="118"/>
      <c r="CY39" s="118"/>
      <c r="CZ39" s="118"/>
      <c r="DA39" s="118"/>
      <c r="DB39" s="118">
        <f t="shared" si="107"/>
        <v>0</v>
      </c>
      <c r="DC39" s="118"/>
      <c r="DD39" s="159"/>
      <c r="DE39" s="118">
        <f t="shared" si="10"/>
        <v>0</v>
      </c>
      <c r="DF39" s="118"/>
      <c r="DG39" s="118"/>
      <c r="DH39" s="118"/>
      <c r="DI39" s="118"/>
      <c r="DJ39" s="118"/>
      <c r="DK39" s="118">
        <f t="shared" si="108"/>
        <v>0</v>
      </c>
      <c r="DL39" s="118"/>
      <c r="DM39" s="159"/>
      <c r="DN39" s="118">
        <f t="shared" si="11"/>
        <v>0</v>
      </c>
      <c r="DO39" s="118"/>
      <c r="DP39" s="118"/>
      <c r="DQ39" s="118"/>
      <c r="DR39" s="118"/>
      <c r="DS39" s="118"/>
      <c r="DT39" s="118">
        <f t="shared" si="109"/>
        <v>0</v>
      </c>
      <c r="DU39" s="118"/>
      <c r="DV39" s="159"/>
      <c r="DW39" s="118">
        <f t="shared" si="12"/>
        <v>0</v>
      </c>
      <c r="DX39" s="118"/>
      <c r="DY39" s="118"/>
      <c r="DZ39" s="118"/>
      <c r="EA39" s="118"/>
      <c r="EB39" s="118"/>
      <c r="EC39" s="118">
        <f t="shared" si="110"/>
        <v>0</v>
      </c>
      <c r="ED39" s="118"/>
      <c r="EE39" s="159"/>
      <c r="EF39" s="118">
        <f t="shared" si="13"/>
        <v>0</v>
      </c>
      <c r="EG39" s="118"/>
      <c r="EH39" s="118"/>
      <c r="EI39" s="118"/>
      <c r="EJ39" s="118"/>
      <c r="EK39" s="118"/>
      <c r="EL39" s="118">
        <f t="shared" si="111"/>
        <v>0</v>
      </c>
      <c r="EM39" s="118"/>
      <c r="EN39" s="159"/>
      <c r="EO39" s="118">
        <f t="shared" si="14"/>
        <v>0</v>
      </c>
      <c r="EP39" s="118"/>
      <c r="EQ39" s="118"/>
      <c r="ER39" s="118"/>
      <c r="ES39" s="118"/>
      <c r="ET39" s="118"/>
      <c r="EU39" s="118">
        <f t="shared" si="112"/>
        <v>0</v>
      </c>
      <c r="EV39" s="118"/>
      <c r="EW39" s="159"/>
      <c r="EX39" s="118">
        <f t="shared" si="15"/>
        <v>0</v>
      </c>
      <c r="EY39" s="118"/>
      <c r="EZ39" s="118"/>
      <c r="FA39" s="118"/>
      <c r="FB39" s="118"/>
      <c r="FC39" s="118"/>
      <c r="FD39" s="118">
        <f t="shared" si="113"/>
        <v>0</v>
      </c>
      <c r="FE39" s="118"/>
      <c r="FF39" s="159"/>
      <c r="FG39" s="118">
        <f t="shared" si="16"/>
        <v>0</v>
      </c>
      <c r="FH39" s="118"/>
      <c r="FI39" s="118"/>
      <c r="FJ39" s="118"/>
      <c r="FK39" s="118"/>
      <c r="FL39" s="118"/>
      <c r="FM39" s="118">
        <f t="shared" si="114"/>
        <v>0</v>
      </c>
      <c r="FN39" s="118"/>
      <c r="FO39" s="118">
        <f t="shared" si="17"/>
        <v>0</v>
      </c>
      <c r="FP39" s="118"/>
      <c r="FQ39" s="118"/>
      <c r="FR39" s="118"/>
      <c r="FS39" s="118"/>
      <c r="FT39" s="118"/>
      <c r="FU39" s="118">
        <f t="shared" si="115"/>
        <v>0</v>
      </c>
      <c r="FV39" s="118"/>
      <c r="FW39" s="159"/>
      <c r="FX39" s="118">
        <f t="shared" si="18"/>
        <v>0</v>
      </c>
      <c r="FY39" s="118"/>
      <c r="FZ39" s="118"/>
      <c r="GA39" s="118"/>
      <c r="GB39" s="118"/>
      <c r="GC39" s="118"/>
      <c r="GD39" s="118">
        <f t="shared" si="116"/>
        <v>0</v>
      </c>
      <c r="GE39" s="118"/>
      <c r="GF39" s="159"/>
      <c r="GG39" s="118">
        <f t="shared" si="19"/>
        <v>0</v>
      </c>
      <c r="GH39" s="118"/>
      <c r="GI39" s="118"/>
      <c r="GJ39" s="118"/>
      <c r="GK39" s="118"/>
      <c r="GL39" s="118"/>
      <c r="GM39" s="118">
        <f t="shared" si="117"/>
        <v>0</v>
      </c>
      <c r="GN39" s="118"/>
      <c r="GO39" s="159"/>
      <c r="GP39" s="118">
        <f t="shared" si="20"/>
        <v>0</v>
      </c>
      <c r="GQ39" s="118"/>
      <c r="GR39" s="118"/>
      <c r="GS39" s="118"/>
      <c r="GT39" s="118"/>
      <c r="GU39" s="118"/>
      <c r="GV39" s="118">
        <f t="shared" si="118"/>
        <v>0</v>
      </c>
      <c r="GW39" s="118"/>
      <c r="GX39" s="159"/>
      <c r="GY39" s="118">
        <f t="shared" si="21"/>
        <v>0</v>
      </c>
      <c r="GZ39" s="118"/>
      <c r="HA39" s="118"/>
      <c r="HB39" s="118"/>
      <c r="HC39" s="118"/>
      <c r="HD39" s="118"/>
      <c r="HE39" s="118">
        <f t="shared" si="119"/>
        <v>0</v>
      </c>
      <c r="HF39" s="118"/>
      <c r="HG39" s="159"/>
      <c r="HH39" s="118">
        <f t="shared" si="22"/>
        <v>0</v>
      </c>
      <c r="HI39" s="118"/>
      <c r="HJ39" s="118"/>
      <c r="HK39" s="118"/>
      <c r="HL39" s="118"/>
      <c r="HM39" s="118"/>
      <c r="HN39" s="118">
        <f t="shared" si="120"/>
        <v>0</v>
      </c>
      <c r="HO39" s="118"/>
      <c r="HP39" s="159"/>
      <c r="HQ39" s="118">
        <f t="shared" si="23"/>
        <v>0</v>
      </c>
      <c r="HR39" s="118"/>
      <c r="HS39" s="118"/>
      <c r="HT39" s="118"/>
      <c r="HU39" s="118"/>
      <c r="HV39" s="118"/>
      <c r="HW39" s="118">
        <f t="shared" si="121"/>
        <v>0</v>
      </c>
      <c r="HX39" s="118"/>
      <c r="HY39" s="159"/>
      <c r="HZ39" s="118">
        <f t="shared" si="24"/>
        <v>0</v>
      </c>
      <c r="IA39" s="118"/>
      <c r="IB39" s="118"/>
      <c r="IC39" s="118"/>
      <c r="ID39" s="118"/>
      <c r="IE39" s="118"/>
      <c r="IF39" s="118">
        <f t="shared" si="122"/>
        <v>0</v>
      </c>
      <c r="IG39" s="118"/>
      <c r="IH39" s="118">
        <f t="shared" si="25"/>
        <v>0</v>
      </c>
      <c r="II39" s="159"/>
      <c r="IJ39" s="118"/>
      <c r="IK39" s="118"/>
      <c r="IL39" s="78">
        <f t="shared" ref="IL39:IL51" si="195">+C39+AE39+AN39+AW39+BF39+BO39+BX39+CG39+CP39+CY39+DH39+DQ39+DZ39+EI39+ER39+FA39+FJ39+FR39+GA39+GJ39+GS39+HB39+HK39+HT39+IC39</f>
        <v>0</v>
      </c>
      <c r="IM39" s="78">
        <f t="shared" ref="IM39:IM51" si="196">+D39+AF39+AO39+AX39+BG39+BP39+BY39+CH39+CQ39+CZ39+DI39+DR39+EA39+EJ39+ES39+FB39+FK39+FS39+GB39+GK39+GT39+HC39+HL39+HU39+ID39</f>
        <v>0</v>
      </c>
      <c r="IN39" s="78">
        <f t="shared" ref="IN39:IN51" si="197">+E39+AG39+AP39+AY39+BH39+BQ39+GU39+BZ39+CI39+CR39+DA39+DJ39+DS39+EB39+EK39+ET39+FC39+FT39</f>
        <v>0</v>
      </c>
      <c r="IO39" s="78">
        <f t="shared" ref="IO39:IO51" si="198">+IM39+IN39</f>
        <v>0</v>
      </c>
      <c r="IP39" s="174">
        <f t="shared" ref="IP39:IP51" si="199">+G39+AI39+AR39+BA39+BJ39+BS39+CB39+CK39+CT39+DC39+DL39+DU39+ED39+EM39+EV39+FE39+FN39+FV39+GE39+GN39+GW39+HF39+HO39+HX39+IG39</f>
        <v>0</v>
      </c>
      <c r="IQ39" s="159"/>
      <c r="IR39" s="78">
        <f t="shared" ref="IR39:IR51" si="200">+IP39-IO39</f>
        <v>0</v>
      </c>
      <c r="IS39" s="78">
        <f t="shared" ref="IS39:IS51" si="201">+K39+AL39+AU39+BD39+BM39+BV39+CE39+CN39+CW39+DF39+DO39+DX39+EG39+EP39+EY39+FH39+FO39+FY39+GH39+GQ39+GZ39+HI39+HR39+IA39+IJ39</f>
        <v>0</v>
      </c>
      <c r="IT39" s="78">
        <f t="shared" ref="IT39:IT51" si="202">+L39+AM39+AV39+BE39+BN39+BW39+CF39+CO39+CX39+DG39+DP39+DY39+EH39+EQ39+EZ39+FI39+FP39+FZ39+GI39+GR39+HA39+HJ39+HS39+IB39+IK39</f>
        <v>0</v>
      </c>
      <c r="IU39" s="110"/>
      <c r="IV39" s="110"/>
      <c r="IW39" s="146"/>
      <c r="IX39" s="100"/>
      <c r="IY39" s="101"/>
      <c r="IZ39" s="101"/>
      <c r="JA39" s="98"/>
      <c r="JB39" s="98"/>
      <c r="JC39" s="98"/>
      <c r="JD39" s="98"/>
      <c r="JE39" s="101"/>
      <c r="JF39" s="101"/>
      <c r="JG39" s="99"/>
    </row>
    <row r="40" spans="1:267" s="86" customFormat="1" ht="14.25">
      <c r="A40" s="135" t="s">
        <v>112</v>
      </c>
      <c r="B40" s="3" t="s">
        <v>24</v>
      </c>
      <c r="C40" s="118">
        <f t="shared" si="87"/>
        <v>2101.4</v>
      </c>
      <c r="D40" s="118">
        <f t="shared" si="88"/>
        <v>23751.5</v>
      </c>
      <c r="E40" s="118">
        <f t="shared" si="89"/>
        <v>0</v>
      </c>
      <c r="F40" s="118">
        <f t="shared" si="90"/>
        <v>23751.5</v>
      </c>
      <c r="G40" s="118">
        <f t="shared" si="91"/>
        <v>23819.9</v>
      </c>
      <c r="H40" s="118">
        <f t="shared" si="92"/>
        <v>68.399999999999636</v>
      </c>
      <c r="I40" s="160">
        <f t="shared" si="157"/>
        <v>0</v>
      </c>
      <c r="J40" s="118">
        <f t="shared" ref="J40:J51" si="203">+S40+Z40</f>
        <v>2068.3999999999996</v>
      </c>
      <c r="K40" s="118">
        <f t="shared" si="94"/>
        <v>23819.9</v>
      </c>
      <c r="L40" s="118">
        <f t="shared" si="95"/>
        <v>23819.9</v>
      </c>
      <c r="M40" s="118">
        <v>1277</v>
      </c>
      <c r="N40" s="118">
        <v>21751.5</v>
      </c>
      <c r="O40" s="118"/>
      <c r="P40" s="118">
        <f t="shared" si="56"/>
        <v>21751.5</v>
      </c>
      <c r="Q40" s="118">
        <v>21751.5</v>
      </c>
      <c r="R40" s="159"/>
      <c r="S40" s="118">
        <f t="shared" si="0"/>
        <v>0</v>
      </c>
      <c r="T40" s="118">
        <f t="shared" ref="T40:T41" si="204">+Q40</f>
        <v>21751.5</v>
      </c>
      <c r="U40" s="118">
        <f t="shared" ref="U40:U41" si="205">+Q40</f>
        <v>21751.5</v>
      </c>
      <c r="V40" s="118">
        <v>824.4</v>
      </c>
      <c r="W40" s="110">
        <v>2000</v>
      </c>
      <c r="X40" s="118"/>
      <c r="Y40" s="118">
        <f t="shared" si="98"/>
        <v>2000</v>
      </c>
      <c r="Z40" s="118">
        <v>2068.3999999999996</v>
      </c>
      <c r="AA40" s="159"/>
      <c r="AB40" s="118">
        <f t="shared" si="1"/>
        <v>68.399999999999636</v>
      </c>
      <c r="AC40" s="118">
        <f>+Z40</f>
        <v>2068.3999999999996</v>
      </c>
      <c r="AD40" s="118">
        <f>+Z40</f>
        <v>2068.3999999999996</v>
      </c>
      <c r="AE40" s="118"/>
      <c r="AF40" s="112">
        <v>786.3</v>
      </c>
      <c r="AG40" s="118"/>
      <c r="AH40" s="118">
        <f t="shared" si="99"/>
        <v>786.3</v>
      </c>
      <c r="AI40" s="118">
        <v>786.30000000000007</v>
      </c>
      <c r="AJ40" s="159"/>
      <c r="AK40" s="118">
        <f t="shared" si="2"/>
        <v>0</v>
      </c>
      <c r="AL40" s="118">
        <f>+AI40</f>
        <v>786.30000000000007</v>
      </c>
      <c r="AM40" s="118">
        <f>+AI40</f>
        <v>786.30000000000007</v>
      </c>
      <c r="AN40" s="118"/>
      <c r="AO40" s="112">
        <v>157</v>
      </c>
      <c r="AP40" s="118"/>
      <c r="AQ40" s="118">
        <f t="shared" si="100"/>
        <v>157</v>
      </c>
      <c r="AR40" s="118">
        <v>157</v>
      </c>
      <c r="AS40" s="159"/>
      <c r="AT40" s="118">
        <f t="shared" si="3"/>
        <v>0</v>
      </c>
      <c r="AU40" s="118">
        <f>+AR40</f>
        <v>157</v>
      </c>
      <c r="AV40" s="118">
        <f>+AR40</f>
        <v>157</v>
      </c>
      <c r="AW40" s="118"/>
      <c r="AX40" s="112"/>
      <c r="AY40" s="118"/>
      <c r="AZ40" s="118">
        <f t="shared" si="101"/>
        <v>0</v>
      </c>
      <c r="BA40" s="118"/>
      <c r="BB40" s="159"/>
      <c r="BC40" s="118">
        <f t="shared" si="4"/>
        <v>0</v>
      </c>
      <c r="BD40" s="118"/>
      <c r="BE40" s="118"/>
      <c r="BF40" s="118"/>
      <c r="BG40" s="112"/>
      <c r="BH40" s="118"/>
      <c r="BI40" s="118">
        <f t="shared" si="102"/>
        <v>0</v>
      </c>
      <c r="BJ40" s="118"/>
      <c r="BK40" s="159"/>
      <c r="BL40" s="118">
        <f t="shared" si="5"/>
        <v>0</v>
      </c>
      <c r="BM40" s="118"/>
      <c r="BN40" s="118"/>
      <c r="BO40" s="118">
        <v>688.2</v>
      </c>
      <c r="BP40" s="112">
        <v>859.6</v>
      </c>
      <c r="BQ40" s="118"/>
      <c r="BR40" s="118">
        <f t="shared" si="103"/>
        <v>859.6</v>
      </c>
      <c r="BS40" s="118">
        <v>859.6</v>
      </c>
      <c r="BT40" s="159"/>
      <c r="BU40" s="118">
        <f t="shared" si="6"/>
        <v>0</v>
      </c>
      <c r="BV40" s="118">
        <f>+BS40</f>
        <v>859.6</v>
      </c>
      <c r="BW40" s="118">
        <f>+BS40</f>
        <v>859.6</v>
      </c>
      <c r="BX40" s="118">
        <v>185.6</v>
      </c>
      <c r="BY40" s="112">
        <v>189</v>
      </c>
      <c r="BZ40" s="118"/>
      <c r="CA40" s="118">
        <f t="shared" si="104"/>
        <v>189</v>
      </c>
      <c r="CB40" s="118">
        <v>189</v>
      </c>
      <c r="CC40" s="159"/>
      <c r="CD40" s="118">
        <f t="shared" si="7"/>
        <v>0</v>
      </c>
      <c r="CE40" s="118">
        <f>+CB40</f>
        <v>189</v>
      </c>
      <c r="CF40" s="118">
        <f>+CB40</f>
        <v>189</v>
      </c>
      <c r="CG40" s="118">
        <v>224.4</v>
      </c>
      <c r="CH40" s="112">
        <v>1092.7</v>
      </c>
      <c r="CI40" s="118"/>
      <c r="CJ40" s="118">
        <f t="shared" si="105"/>
        <v>1092.7</v>
      </c>
      <c r="CK40" s="118">
        <v>1092.7</v>
      </c>
      <c r="CL40" s="159"/>
      <c r="CM40" s="118">
        <f t="shared" si="8"/>
        <v>0</v>
      </c>
      <c r="CN40" s="118">
        <f>+CK40</f>
        <v>1092.7</v>
      </c>
      <c r="CO40" s="118">
        <f>+CK40</f>
        <v>1092.7</v>
      </c>
      <c r="CP40" s="118"/>
      <c r="CQ40" s="112"/>
      <c r="CR40" s="118"/>
      <c r="CS40" s="118">
        <f t="shared" si="106"/>
        <v>0</v>
      </c>
      <c r="CT40" s="118"/>
      <c r="CU40" s="159"/>
      <c r="CV40" s="118">
        <f t="shared" si="9"/>
        <v>0</v>
      </c>
      <c r="CW40" s="118"/>
      <c r="CX40" s="118"/>
      <c r="CY40" s="118">
        <v>397</v>
      </c>
      <c r="CZ40" s="112">
        <v>621</v>
      </c>
      <c r="DA40" s="118"/>
      <c r="DB40" s="118">
        <f t="shared" si="107"/>
        <v>621</v>
      </c>
      <c r="DC40" s="118">
        <v>621</v>
      </c>
      <c r="DD40" s="159"/>
      <c r="DE40" s="118">
        <f t="shared" si="10"/>
        <v>0</v>
      </c>
      <c r="DF40" s="118">
        <f>+DC40</f>
        <v>621</v>
      </c>
      <c r="DG40" s="118">
        <f>+DC40</f>
        <v>621</v>
      </c>
      <c r="DH40" s="118">
        <v>261</v>
      </c>
      <c r="DI40" s="112">
        <v>566.4</v>
      </c>
      <c r="DJ40" s="118"/>
      <c r="DK40" s="118">
        <f t="shared" si="108"/>
        <v>566.4</v>
      </c>
      <c r="DL40" s="118">
        <v>576.4</v>
      </c>
      <c r="DM40" s="159"/>
      <c r="DN40" s="118">
        <f t="shared" si="11"/>
        <v>10</v>
      </c>
      <c r="DO40" s="118">
        <f>+DL40</f>
        <v>576.4</v>
      </c>
      <c r="DP40" s="118">
        <f>+DL40</f>
        <v>576.4</v>
      </c>
      <c r="DQ40" s="118">
        <v>278.7</v>
      </c>
      <c r="DR40" s="112">
        <v>416</v>
      </c>
      <c r="DS40" s="118"/>
      <c r="DT40" s="118">
        <f t="shared" si="109"/>
        <v>416</v>
      </c>
      <c r="DU40" s="118">
        <v>416</v>
      </c>
      <c r="DV40" s="159"/>
      <c r="DW40" s="118">
        <f t="shared" si="12"/>
        <v>0</v>
      </c>
      <c r="DX40" s="118">
        <f>+DU40</f>
        <v>416</v>
      </c>
      <c r="DY40" s="118">
        <f>+DU40</f>
        <v>416</v>
      </c>
      <c r="DZ40" s="118">
        <v>152</v>
      </c>
      <c r="EA40" s="112">
        <v>1155</v>
      </c>
      <c r="EB40" s="118"/>
      <c r="EC40" s="118">
        <f t="shared" si="110"/>
        <v>1155</v>
      </c>
      <c r="ED40" s="118">
        <v>1155</v>
      </c>
      <c r="EE40" s="159"/>
      <c r="EF40" s="118">
        <f t="shared" si="13"/>
        <v>0</v>
      </c>
      <c r="EG40" s="118">
        <f>+ED40</f>
        <v>1155</v>
      </c>
      <c r="EH40" s="118">
        <f>+ED40</f>
        <v>1155</v>
      </c>
      <c r="EI40" s="118">
        <v>476.8</v>
      </c>
      <c r="EJ40" s="112">
        <v>1667.6</v>
      </c>
      <c r="EK40" s="118"/>
      <c r="EL40" s="118">
        <f t="shared" si="111"/>
        <v>1667.6</v>
      </c>
      <c r="EM40" s="118">
        <v>1479.6</v>
      </c>
      <c r="EN40" s="159"/>
      <c r="EO40" s="118">
        <f t="shared" si="14"/>
        <v>-188</v>
      </c>
      <c r="EP40" s="118">
        <f>+EM40</f>
        <v>1479.6</v>
      </c>
      <c r="EQ40" s="118">
        <f>+EM40</f>
        <v>1479.6</v>
      </c>
      <c r="ER40" s="118">
        <v>510</v>
      </c>
      <c r="ES40" s="112">
        <v>722</v>
      </c>
      <c r="ET40" s="118"/>
      <c r="EU40" s="118">
        <f t="shared" si="112"/>
        <v>722</v>
      </c>
      <c r="EV40" s="118">
        <v>722</v>
      </c>
      <c r="EW40" s="159"/>
      <c r="EX40" s="118">
        <f t="shared" si="15"/>
        <v>0</v>
      </c>
      <c r="EY40" s="118">
        <f>+EV40</f>
        <v>722</v>
      </c>
      <c r="EZ40" s="118">
        <f>+EV40</f>
        <v>722</v>
      </c>
      <c r="FA40" s="118"/>
      <c r="FB40" s="112">
        <v>264</v>
      </c>
      <c r="FC40" s="118"/>
      <c r="FD40" s="118">
        <f t="shared" si="113"/>
        <v>264</v>
      </c>
      <c r="FE40" s="118">
        <v>264</v>
      </c>
      <c r="FF40" s="159"/>
      <c r="FG40" s="118">
        <f t="shared" si="16"/>
        <v>0</v>
      </c>
      <c r="FH40" s="118">
        <f>+FE40</f>
        <v>264</v>
      </c>
      <c r="FI40" s="118">
        <f>+FE40</f>
        <v>264</v>
      </c>
      <c r="FJ40" s="118"/>
      <c r="FK40" s="112"/>
      <c r="FL40" s="118"/>
      <c r="FM40" s="118">
        <f t="shared" si="114"/>
        <v>0</v>
      </c>
      <c r="FN40" s="118"/>
      <c r="FO40" s="118">
        <f t="shared" si="17"/>
        <v>0</v>
      </c>
      <c r="FP40" s="118"/>
      <c r="FQ40" s="118"/>
      <c r="FR40" s="118"/>
      <c r="FS40" s="112">
        <v>370</v>
      </c>
      <c r="FT40" s="118"/>
      <c r="FU40" s="118">
        <f t="shared" si="115"/>
        <v>370</v>
      </c>
      <c r="FV40" s="118"/>
      <c r="FW40" s="159"/>
      <c r="FX40" s="118">
        <f t="shared" si="18"/>
        <v>-370</v>
      </c>
      <c r="FY40" s="118">
        <f>+FV40</f>
        <v>0</v>
      </c>
      <c r="FZ40" s="118">
        <f>+FV40</f>
        <v>0</v>
      </c>
      <c r="GA40" s="118"/>
      <c r="GB40" s="112"/>
      <c r="GC40" s="118"/>
      <c r="GD40" s="118">
        <f t="shared" si="116"/>
        <v>0</v>
      </c>
      <c r="GE40" s="118"/>
      <c r="GF40" s="159"/>
      <c r="GG40" s="118">
        <f t="shared" si="19"/>
        <v>0</v>
      </c>
      <c r="GH40" s="118"/>
      <c r="GI40" s="118"/>
      <c r="GJ40" s="118"/>
      <c r="GK40" s="112"/>
      <c r="GL40" s="118"/>
      <c r="GM40" s="118">
        <f t="shared" si="117"/>
        <v>0</v>
      </c>
      <c r="GN40" s="118"/>
      <c r="GO40" s="159"/>
      <c r="GP40" s="118">
        <f t="shared" si="20"/>
        <v>0</v>
      </c>
      <c r="GQ40" s="118"/>
      <c r="GR40" s="118"/>
      <c r="GS40" s="118"/>
      <c r="GT40" s="112"/>
      <c r="GU40" s="118"/>
      <c r="GV40" s="118">
        <f t="shared" si="118"/>
        <v>0</v>
      </c>
      <c r="GW40" s="118"/>
      <c r="GX40" s="159"/>
      <c r="GY40" s="118">
        <f t="shared" si="21"/>
        <v>0</v>
      </c>
      <c r="GZ40" s="118"/>
      <c r="HA40" s="118"/>
      <c r="HB40" s="118"/>
      <c r="HC40" s="112"/>
      <c r="HD40" s="118"/>
      <c r="HE40" s="118">
        <f t="shared" si="119"/>
        <v>0</v>
      </c>
      <c r="HF40" s="118"/>
      <c r="HG40" s="159"/>
      <c r="HH40" s="118">
        <f t="shared" si="22"/>
        <v>0</v>
      </c>
      <c r="HI40" s="118"/>
      <c r="HJ40" s="118"/>
      <c r="HK40" s="118"/>
      <c r="HL40" s="112"/>
      <c r="HM40" s="118"/>
      <c r="HN40" s="118">
        <f t="shared" si="120"/>
        <v>0</v>
      </c>
      <c r="HO40" s="118"/>
      <c r="HP40" s="159"/>
      <c r="HQ40" s="118">
        <f t="shared" si="23"/>
        <v>0</v>
      </c>
      <c r="HR40" s="118"/>
      <c r="HS40" s="118"/>
      <c r="HT40" s="118"/>
      <c r="HU40" s="112"/>
      <c r="HV40" s="118"/>
      <c r="HW40" s="118">
        <f t="shared" si="121"/>
        <v>0</v>
      </c>
      <c r="HX40" s="118"/>
      <c r="HY40" s="159"/>
      <c r="HZ40" s="118">
        <f t="shared" si="24"/>
        <v>0</v>
      </c>
      <c r="IA40" s="118"/>
      <c r="IB40" s="118"/>
      <c r="IC40" s="118"/>
      <c r="ID40" s="112"/>
      <c r="IE40" s="118"/>
      <c r="IF40" s="118">
        <f t="shared" si="122"/>
        <v>0</v>
      </c>
      <c r="IG40" s="118"/>
      <c r="IH40" s="118">
        <f t="shared" si="25"/>
        <v>0</v>
      </c>
      <c r="II40" s="159"/>
      <c r="IJ40" s="118"/>
      <c r="IK40" s="118"/>
      <c r="IL40" s="78">
        <f t="shared" si="195"/>
        <v>5275.1</v>
      </c>
      <c r="IM40" s="78">
        <f t="shared" si="196"/>
        <v>32618.1</v>
      </c>
      <c r="IN40" s="78">
        <f t="shared" si="197"/>
        <v>0</v>
      </c>
      <c r="IO40" s="78">
        <f t="shared" si="198"/>
        <v>32618.1</v>
      </c>
      <c r="IP40" s="174">
        <f t="shared" si="199"/>
        <v>32138.5</v>
      </c>
      <c r="IQ40" s="160">
        <f t="shared" ref="IQ40:IQ51" si="206">+I40+AJ40+AS40+BB40+BK40+BT40+CC40+CL40+CU40+DD40+DM40+DV40+EE40+EN40+EW40+FF40+FW40+GF40+GX40+HG40</f>
        <v>0</v>
      </c>
      <c r="IR40" s="78">
        <f t="shared" si="200"/>
        <v>-479.59999999999854</v>
      </c>
      <c r="IS40" s="78">
        <f t="shared" si="201"/>
        <v>32138.5</v>
      </c>
      <c r="IT40" s="78">
        <f t="shared" si="202"/>
        <v>32138.5</v>
      </c>
      <c r="IU40" s="110"/>
      <c r="IV40" s="110"/>
      <c r="IW40" s="146"/>
      <c r="IX40" s="100"/>
      <c r="IY40" s="101"/>
      <c r="IZ40" s="101"/>
      <c r="JA40" s="98"/>
      <c r="JB40" s="98"/>
      <c r="JC40" s="98"/>
      <c r="JD40" s="98"/>
      <c r="JE40" s="101"/>
      <c r="JF40" s="101"/>
      <c r="JG40" s="99"/>
    </row>
    <row r="41" spans="1:267" s="86" customFormat="1" ht="14.25">
      <c r="A41" s="135">
        <v>4222</v>
      </c>
      <c r="B41" s="3" t="s">
        <v>25</v>
      </c>
      <c r="C41" s="118">
        <f t="shared" si="87"/>
        <v>3742.51</v>
      </c>
      <c r="D41" s="118">
        <f t="shared" si="88"/>
        <v>5000</v>
      </c>
      <c r="E41" s="118">
        <f t="shared" si="89"/>
        <v>0</v>
      </c>
      <c r="F41" s="118">
        <f t="shared" si="90"/>
        <v>5000</v>
      </c>
      <c r="G41" s="118">
        <f t="shared" si="91"/>
        <v>15000.043615008</v>
      </c>
      <c r="H41" s="118">
        <f t="shared" si="92"/>
        <v>10000.043615008</v>
      </c>
      <c r="I41" s="160">
        <f t="shared" si="157"/>
        <v>0</v>
      </c>
      <c r="J41" s="118">
        <f t="shared" si="203"/>
        <v>10000.043615008</v>
      </c>
      <c r="K41" s="118">
        <f t="shared" si="94"/>
        <v>15000.043615008</v>
      </c>
      <c r="L41" s="118">
        <f t="shared" si="95"/>
        <v>15000.043615008</v>
      </c>
      <c r="M41" s="118">
        <v>3742.51</v>
      </c>
      <c r="N41" s="118">
        <v>5000</v>
      </c>
      <c r="O41" s="118"/>
      <c r="P41" s="118">
        <f t="shared" si="56"/>
        <v>5000</v>
      </c>
      <c r="Q41" s="118">
        <v>15000.043615008</v>
      </c>
      <c r="R41" s="159"/>
      <c r="S41" s="118">
        <f t="shared" si="0"/>
        <v>10000.043615008</v>
      </c>
      <c r="T41" s="118">
        <f t="shared" si="204"/>
        <v>15000.043615008</v>
      </c>
      <c r="U41" s="118">
        <f t="shared" si="205"/>
        <v>15000.043615008</v>
      </c>
      <c r="V41" s="118"/>
      <c r="W41" s="118"/>
      <c r="X41" s="118"/>
      <c r="Y41" s="118">
        <f t="shared" si="98"/>
        <v>0</v>
      </c>
      <c r="Z41" s="118"/>
      <c r="AA41" s="159"/>
      <c r="AB41" s="118">
        <f t="shared" si="1"/>
        <v>0</v>
      </c>
      <c r="AC41" s="118"/>
      <c r="AD41" s="118"/>
      <c r="AE41" s="118"/>
      <c r="AF41" s="118"/>
      <c r="AG41" s="118"/>
      <c r="AH41" s="118">
        <f t="shared" si="99"/>
        <v>0</v>
      </c>
      <c r="AI41" s="118"/>
      <c r="AJ41" s="159"/>
      <c r="AK41" s="118">
        <f t="shared" si="2"/>
        <v>0</v>
      </c>
      <c r="AL41" s="118"/>
      <c r="AM41" s="118"/>
      <c r="AN41" s="118"/>
      <c r="AO41" s="118"/>
      <c r="AP41" s="118"/>
      <c r="AQ41" s="118">
        <f t="shared" si="100"/>
        <v>0</v>
      </c>
      <c r="AR41" s="118"/>
      <c r="AS41" s="159"/>
      <c r="AT41" s="118">
        <f t="shared" si="3"/>
        <v>0</v>
      </c>
      <c r="AU41" s="118"/>
      <c r="AV41" s="118"/>
      <c r="AW41" s="118"/>
      <c r="AX41" s="118"/>
      <c r="AY41" s="118"/>
      <c r="AZ41" s="118">
        <f t="shared" si="101"/>
        <v>0</v>
      </c>
      <c r="BA41" s="118"/>
      <c r="BB41" s="159"/>
      <c r="BC41" s="118">
        <f t="shared" si="4"/>
        <v>0</v>
      </c>
      <c r="BD41" s="118"/>
      <c r="BE41" s="118"/>
      <c r="BF41" s="118"/>
      <c r="BG41" s="118"/>
      <c r="BH41" s="118"/>
      <c r="BI41" s="118">
        <f t="shared" si="102"/>
        <v>0</v>
      </c>
      <c r="BJ41" s="118"/>
      <c r="BK41" s="159"/>
      <c r="BL41" s="118">
        <f t="shared" si="5"/>
        <v>0</v>
      </c>
      <c r="BM41" s="118"/>
      <c r="BN41" s="118"/>
      <c r="BO41" s="118"/>
      <c r="BP41" s="118"/>
      <c r="BQ41" s="118"/>
      <c r="BR41" s="118">
        <f t="shared" si="103"/>
        <v>0</v>
      </c>
      <c r="BS41" s="118"/>
      <c r="BT41" s="159"/>
      <c r="BU41" s="118">
        <f t="shared" si="6"/>
        <v>0</v>
      </c>
      <c r="BV41" s="118"/>
      <c r="BW41" s="118"/>
      <c r="BX41" s="118"/>
      <c r="BY41" s="118"/>
      <c r="BZ41" s="118"/>
      <c r="CA41" s="118">
        <f t="shared" si="104"/>
        <v>0</v>
      </c>
      <c r="CB41" s="118"/>
      <c r="CC41" s="159"/>
      <c r="CD41" s="118">
        <f t="shared" si="7"/>
        <v>0</v>
      </c>
      <c r="CE41" s="118"/>
      <c r="CF41" s="118"/>
      <c r="CG41" s="118"/>
      <c r="CH41" s="118"/>
      <c r="CI41" s="118"/>
      <c r="CJ41" s="118">
        <f t="shared" si="105"/>
        <v>0</v>
      </c>
      <c r="CK41" s="118"/>
      <c r="CL41" s="159"/>
      <c r="CM41" s="118">
        <f t="shared" si="8"/>
        <v>0</v>
      </c>
      <c r="CN41" s="118"/>
      <c r="CO41" s="118"/>
      <c r="CP41" s="118"/>
      <c r="CQ41" s="118"/>
      <c r="CR41" s="118"/>
      <c r="CS41" s="118">
        <f t="shared" si="106"/>
        <v>0</v>
      </c>
      <c r="CT41" s="118"/>
      <c r="CU41" s="159"/>
      <c r="CV41" s="118">
        <f t="shared" si="9"/>
        <v>0</v>
      </c>
      <c r="CW41" s="118"/>
      <c r="CX41" s="118"/>
      <c r="CY41" s="118"/>
      <c r="CZ41" s="118"/>
      <c r="DA41" s="118"/>
      <c r="DB41" s="118">
        <f t="shared" si="107"/>
        <v>0</v>
      </c>
      <c r="DC41" s="118"/>
      <c r="DD41" s="159"/>
      <c r="DE41" s="118">
        <f t="shared" si="10"/>
        <v>0</v>
      </c>
      <c r="DF41" s="118"/>
      <c r="DG41" s="118"/>
      <c r="DH41" s="118"/>
      <c r="DI41" s="118"/>
      <c r="DJ41" s="118"/>
      <c r="DK41" s="118">
        <f t="shared" si="108"/>
        <v>0</v>
      </c>
      <c r="DL41" s="118"/>
      <c r="DM41" s="159"/>
      <c r="DN41" s="118">
        <f t="shared" si="11"/>
        <v>0</v>
      </c>
      <c r="DO41" s="118"/>
      <c r="DP41" s="118"/>
      <c r="DQ41" s="118"/>
      <c r="DR41" s="118"/>
      <c r="DS41" s="118"/>
      <c r="DT41" s="118">
        <f t="shared" si="109"/>
        <v>0</v>
      </c>
      <c r="DU41" s="118"/>
      <c r="DV41" s="159"/>
      <c r="DW41" s="118">
        <f t="shared" si="12"/>
        <v>0</v>
      </c>
      <c r="DX41" s="118"/>
      <c r="DY41" s="118"/>
      <c r="DZ41" s="118"/>
      <c r="EA41" s="118"/>
      <c r="EB41" s="118"/>
      <c r="EC41" s="118">
        <f t="shared" si="110"/>
        <v>0</v>
      </c>
      <c r="ED41" s="118"/>
      <c r="EE41" s="159"/>
      <c r="EF41" s="118">
        <f t="shared" si="13"/>
        <v>0</v>
      </c>
      <c r="EG41" s="118"/>
      <c r="EH41" s="118"/>
      <c r="EI41" s="118"/>
      <c r="EJ41" s="118"/>
      <c r="EK41" s="118"/>
      <c r="EL41" s="118">
        <f t="shared" si="111"/>
        <v>0</v>
      </c>
      <c r="EM41" s="118"/>
      <c r="EN41" s="159"/>
      <c r="EO41" s="118">
        <f t="shared" si="14"/>
        <v>0</v>
      </c>
      <c r="EP41" s="118"/>
      <c r="EQ41" s="118"/>
      <c r="ER41" s="118"/>
      <c r="ES41" s="118"/>
      <c r="ET41" s="118"/>
      <c r="EU41" s="118">
        <f t="shared" si="112"/>
        <v>0</v>
      </c>
      <c r="EV41" s="118"/>
      <c r="EW41" s="159"/>
      <c r="EX41" s="118">
        <f t="shared" si="15"/>
        <v>0</v>
      </c>
      <c r="EY41" s="118"/>
      <c r="EZ41" s="118"/>
      <c r="FA41" s="118"/>
      <c r="FB41" s="118"/>
      <c r="FC41" s="118"/>
      <c r="FD41" s="118">
        <f t="shared" si="113"/>
        <v>0</v>
      </c>
      <c r="FE41" s="118"/>
      <c r="FF41" s="159"/>
      <c r="FG41" s="118">
        <f t="shared" si="16"/>
        <v>0</v>
      </c>
      <c r="FH41" s="118"/>
      <c r="FI41" s="118"/>
      <c r="FJ41" s="118"/>
      <c r="FK41" s="118"/>
      <c r="FL41" s="118"/>
      <c r="FM41" s="118">
        <f t="shared" si="114"/>
        <v>0</v>
      </c>
      <c r="FN41" s="118"/>
      <c r="FO41" s="118">
        <f t="shared" si="17"/>
        <v>0</v>
      </c>
      <c r="FP41" s="118"/>
      <c r="FQ41" s="118"/>
      <c r="FR41" s="118"/>
      <c r="FS41" s="118"/>
      <c r="FT41" s="118"/>
      <c r="FU41" s="118">
        <f t="shared" si="115"/>
        <v>0</v>
      </c>
      <c r="FV41" s="118"/>
      <c r="FW41" s="159"/>
      <c r="FX41" s="118">
        <f t="shared" si="18"/>
        <v>0</v>
      </c>
      <c r="FY41" s="118"/>
      <c r="FZ41" s="118"/>
      <c r="GA41" s="118"/>
      <c r="GB41" s="118"/>
      <c r="GC41" s="118"/>
      <c r="GD41" s="118">
        <f t="shared" si="116"/>
        <v>0</v>
      </c>
      <c r="GE41" s="118"/>
      <c r="GF41" s="159"/>
      <c r="GG41" s="118">
        <f t="shared" si="19"/>
        <v>0</v>
      </c>
      <c r="GH41" s="118"/>
      <c r="GI41" s="118"/>
      <c r="GJ41" s="118"/>
      <c r="GK41" s="118"/>
      <c r="GL41" s="118"/>
      <c r="GM41" s="118">
        <f t="shared" si="117"/>
        <v>0</v>
      </c>
      <c r="GN41" s="118"/>
      <c r="GO41" s="159"/>
      <c r="GP41" s="118">
        <f t="shared" si="20"/>
        <v>0</v>
      </c>
      <c r="GQ41" s="118"/>
      <c r="GR41" s="118"/>
      <c r="GS41" s="118"/>
      <c r="GT41" s="118"/>
      <c r="GU41" s="118"/>
      <c r="GV41" s="118">
        <f t="shared" si="118"/>
        <v>0</v>
      </c>
      <c r="GW41" s="118"/>
      <c r="GX41" s="159"/>
      <c r="GY41" s="118">
        <f t="shared" si="21"/>
        <v>0</v>
      </c>
      <c r="GZ41" s="118"/>
      <c r="HA41" s="118"/>
      <c r="HB41" s="118"/>
      <c r="HC41" s="118"/>
      <c r="HD41" s="118"/>
      <c r="HE41" s="118">
        <f t="shared" si="119"/>
        <v>0</v>
      </c>
      <c r="HF41" s="118"/>
      <c r="HG41" s="159"/>
      <c r="HH41" s="118">
        <f t="shared" si="22"/>
        <v>0</v>
      </c>
      <c r="HI41" s="118"/>
      <c r="HJ41" s="118"/>
      <c r="HK41" s="118"/>
      <c r="HL41" s="118"/>
      <c r="HM41" s="118"/>
      <c r="HN41" s="118">
        <f t="shared" si="120"/>
        <v>0</v>
      </c>
      <c r="HO41" s="118"/>
      <c r="HP41" s="159"/>
      <c r="HQ41" s="118">
        <f t="shared" si="23"/>
        <v>0</v>
      </c>
      <c r="HR41" s="118"/>
      <c r="HS41" s="118"/>
      <c r="HT41" s="118"/>
      <c r="HU41" s="118"/>
      <c r="HV41" s="118"/>
      <c r="HW41" s="118">
        <f t="shared" si="121"/>
        <v>0</v>
      </c>
      <c r="HX41" s="118"/>
      <c r="HY41" s="159"/>
      <c r="HZ41" s="118">
        <f t="shared" si="24"/>
        <v>0</v>
      </c>
      <c r="IA41" s="118"/>
      <c r="IB41" s="118"/>
      <c r="IC41" s="118"/>
      <c r="ID41" s="118"/>
      <c r="IE41" s="118"/>
      <c r="IF41" s="118">
        <f t="shared" si="122"/>
        <v>0</v>
      </c>
      <c r="IG41" s="118"/>
      <c r="IH41" s="118">
        <f t="shared" si="25"/>
        <v>0</v>
      </c>
      <c r="II41" s="159"/>
      <c r="IJ41" s="118"/>
      <c r="IK41" s="118"/>
      <c r="IL41" s="78">
        <f t="shared" si="195"/>
        <v>3742.51</v>
      </c>
      <c r="IM41" s="78">
        <f t="shared" si="196"/>
        <v>5000</v>
      </c>
      <c r="IN41" s="78">
        <f t="shared" si="197"/>
        <v>0</v>
      </c>
      <c r="IO41" s="78">
        <f t="shared" si="198"/>
        <v>5000</v>
      </c>
      <c r="IP41" s="174">
        <f t="shared" si="199"/>
        <v>15000.043615008</v>
      </c>
      <c r="IQ41" s="160">
        <f t="shared" si="206"/>
        <v>0</v>
      </c>
      <c r="IR41" s="78">
        <f t="shared" si="200"/>
        <v>10000.043615008</v>
      </c>
      <c r="IS41" s="78">
        <f t="shared" si="201"/>
        <v>15000.043615008</v>
      </c>
      <c r="IT41" s="78">
        <f t="shared" si="202"/>
        <v>15000.043615008</v>
      </c>
      <c r="IU41" s="110"/>
      <c r="IV41" s="110"/>
      <c r="IW41" s="146"/>
      <c r="IX41" s="100"/>
      <c r="IY41" s="101"/>
      <c r="IZ41" s="101"/>
      <c r="JA41" s="98"/>
      <c r="JB41" s="98"/>
      <c r="JC41" s="98"/>
      <c r="JD41" s="98"/>
      <c r="JE41" s="101"/>
      <c r="JF41" s="101"/>
      <c r="JG41" s="99"/>
    </row>
    <row r="42" spans="1:267" s="38" customFormat="1" ht="14.25">
      <c r="A42" s="135" t="s">
        <v>160</v>
      </c>
      <c r="B42" s="3" t="s">
        <v>26</v>
      </c>
      <c r="C42" s="78">
        <f t="shared" si="87"/>
        <v>0</v>
      </c>
      <c r="D42" s="78">
        <f t="shared" si="88"/>
        <v>0</v>
      </c>
      <c r="E42" s="78">
        <f t="shared" si="89"/>
        <v>0</v>
      </c>
      <c r="F42" s="78">
        <f t="shared" si="90"/>
        <v>0</v>
      </c>
      <c r="G42" s="78">
        <f t="shared" si="91"/>
        <v>0</v>
      </c>
      <c r="H42" s="78">
        <f t="shared" si="92"/>
        <v>0</v>
      </c>
      <c r="I42" s="160">
        <f t="shared" si="157"/>
        <v>0</v>
      </c>
      <c r="J42" s="78">
        <f t="shared" si="203"/>
        <v>0</v>
      </c>
      <c r="K42" s="78">
        <f t="shared" si="94"/>
        <v>0</v>
      </c>
      <c r="L42" s="78">
        <f t="shared" si="95"/>
        <v>0</v>
      </c>
      <c r="M42" s="78"/>
      <c r="N42" s="118"/>
      <c r="O42" s="78"/>
      <c r="P42" s="78">
        <f t="shared" si="56"/>
        <v>0</v>
      </c>
      <c r="Q42" s="78"/>
      <c r="R42" s="160"/>
      <c r="S42" s="78">
        <f t="shared" si="0"/>
        <v>0</v>
      </c>
      <c r="T42" s="78"/>
      <c r="U42" s="78"/>
      <c r="V42" s="78"/>
      <c r="W42" s="78"/>
      <c r="X42" s="78"/>
      <c r="Y42" s="78">
        <f t="shared" si="98"/>
        <v>0</v>
      </c>
      <c r="Z42" s="78"/>
      <c r="AA42" s="160"/>
      <c r="AB42" s="78">
        <f t="shared" si="1"/>
        <v>0</v>
      </c>
      <c r="AC42" s="78"/>
      <c r="AD42" s="78"/>
      <c r="AE42" s="78">
        <v>853.95</v>
      </c>
      <c r="AF42" s="78">
        <v>382.8</v>
      </c>
      <c r="AG42" s="78"/>
      <c r="AH42" s="78">
        <f t="shared" si="99"/>
        <v>382.8</v>
      </c>
      <c r="AI42" s="78">
        <v>1500</v>
      </c>
      <c r="AJ42" s="160"/>
      <c r="AK42" s="78">
        <f t="shared" si="2"/>
        <v>1117.2</v>
      </c>
      <c r="AL42" s="78">
        <f>+AI42</f>
        <v>1500</v>
      </c>
      <c r="AM42" s="78">
        <f>+AI42</f>
        <v>1500</v>
      </c>
      <c r="AN42" s="78">
        <v>123.22</v>
      </c>
      <c r="AO42" s="78">
        <v>589.20000000000005</v>
      </c>
      <c r="AP42" s="78"/>
      <c r="AQ42" s="78">
        <f t="shared" si="100"/>
        <v>589.20000000000005</v>
      </c>
      <c r="AR42" s="78">
        <v>589.20000000000005</v>
      </c>
      <c r="AS42" s="160"/>
      <c r="AT42" s="78">
        <f t="shared" si="3"/>
        <v>0</v>
      </c>
      <c r="AU42" s="78">
        <f>+AR42</f>
        <v>589.20000000000005</v>
      </c>
      <c r="AV42" s="78">
        <f>+AR42</f>
        <v>589.20000000000005</v>
      </c>
      <c r="AW42" s="78">
        <v>17980.54</v>
      </c>
      <c r="AX42" s="78">
        <v>12993.6</v>
      </c>
      <c r="AY42" s="78"/>
      <c r="AZ42" s="78">
        <f t="shared" si="101"/>
        <v>12993.6</v>
      </c>
      <c r="BA42" s="78">
        <v>20000</v>
      </c>
      <c r="BB42" s="160"/>
      <c r="BC42" s="78">
        <f t="shared" si="4"/>
        <v>7006.4</v>
      </c>
      <c r="BD42" s="78">
        <f>+BA42</f>
        <v>20000</v>
      </c>
      <c r="BE42" s="78">
        <f>+BA42</f>
        <v>20000</v>
      </c>
      <c r="BF42" s="78">
        <v>6.7</v>
      </c>
      <c r="BG42" s="78">
        <v>559.9</v>
      </c>
      <c r="BH42" s="78"/>
      <c r="BI42" s="78">
        <f t="shared" si="102"/>
        <v>559.9</v>
      </c>
      <c r="BJ42" s="78">
        <v>559.9</v>
      </c>
      <c r="BK42" s="160"/>
      <c r="BL42" s="78">
        <f t="shared" si="5"/>
        <v>0</v>
      </c>
      <c r="BM42" s="78">
        <f>+BJ42</f>
        <v>559.9</v>
      </c>
      <c r="BN42" s="78">
        <f>+BJ42</f>
        <v>559.9</v>
      </c>
      <c r="BO42" s="78">
        <v>935.26</v>
      </c>
      <c r="BP42" s="78">
        <v>1207.4000000000001</v>
      </c>
      <c r="BQ42" s="78"/>
      <c r="BR42" s="78">
        <f t="shared" si="103"/>
        <v>1207.4000000000001</v>
      </c>
      <c r="BS42" s="78">
        <v>1207.4000000000001</v>
      </c>
      <c r="BT42" s="160"/>
      <c r="BU42" s="78">
        <f t="shared" si="6"/>
        <v>0</v>
      </c>
      <c r="BV42" s="78">
        <f>+BS42</f>
        <v>1207.4000000000001</v>
      </c>
      <c r="BW42" s="78">
        <f>+BS42</f>
        <v>1207.4000000000001</v>
      </c>
      <c r="BX42" s="78">
        <v>684.54</v>
      </c>
      <c r="BY42" s="78">
        <v>2500.5</v>
      </c>
      <c r="BZ42" s="78"/>
      <c r="CA42" s="78">
        <f t="shared" si="104"/>
        <v>2500.5</v>
      </c>
      <c r="CB42" s="78">
        <v>2500.5</v>
      </c>
      <c r="CC42" s="160"/>
      <c r="CD42" s="78">
        <f t="shared" si="7"/>
        <v>0</v>
      </c>
      <c r="CE42" s="78">
        <f>+CB42</f>
        <v>2500.5</v>
      </c>
      <c r="CF42" s="78">
        <f>+CB42</f>
        <v>2500.5</v>
      </c>
      <c r="CG42" s="78">
        <v>4907.7</v>
      </c>
      <c r="CH42" s="78">
        <v>3483.3</v>
      </c>
      <c r="CI42" s="78"/>
      <c r="CJ42" s="78">
        <f t="shared" si="105"/>
        <v>3483.3</v>
      </c>
      <c r="CK42" s="78">
        <v>4500</v>
      </c>
      <c r="CL42" s="160"/>
      <c r="CM42" s="78">
        <f t="shared" si="8"/>
        <v>1016.6999999999998</v>
      </c>
      <c r="CN42" s="78">
        <f>+CK42</f>
        <v>4500</v>
      </c>
      <c r="CO42" s="78">
        <f>+CK42</f>
        <v>4500</v>
      </c>
      <c r="CP42" s="78">
        <v>2574.8200000000002</v>
      </c>
      <c r="CQ42" s="78">
        <v>2358</v>
      </c>
      <c r="CR42" s="78"/>
      <c r="CS42" s="78">
        <f t="shared" si="106"/>
        <v>2358</v>
      </c>
      <c r="CT42" s="78">
        <v>2608</v>
      </c>
      <c r="CU42" s="160"/>
      <c r="CV42" s="78">
        <f t="shared" si="9"/>
        <v>250</v>
      </c>
      <c r="CW42" s="78">
        <f>+CT42</f>
        <v>2608</v>
      </c>
      <c r="CX42" s="78">
        <f>+CT42</f>
        <v>2608</v>
      </c>
      <c r="CY42" s="78">
        <v>329.1</v>
      </c>
      <c r="CZ42" s="78">
        <v>1403.8</v>
      </c>
      <c r="DA42" s="78"/>
      <c r="DB42" s="78">
        <f t="shared" si="107"/>
        <v>1403.8</v>
      </c>
      <c r="DC42" s="78">
        <v>3750</v>
      </c>
      <c r="DD42" s="160"/>
      <c r="DE42" s="78">
        <f t="shared" si="10"/>
        <v>2346.1999999999998</v>
      </c>
      <c r="DF42" s="78">
        <f>+DC42</f>
        <v>3750</v>
      </c>
      <c r="DG42" s="78">
        <f>+DC42</f>
        <v>3750</v>
      </c>
      <c r="DH42" s="78">
        <v>2787.56</v>
      </c>
      <c r="DI42" s="78">
        <v>3258.8</v>
      </c>
      <c r="DJ42" s="78"/>
      <c r="DK42" s="78">
        <f t="shared" si="108"/>
        <v>3258.8</v>
      </c>
      <c r="DL42" s="78">
        <v>3800</v>
      </c>
      <c r="DM42" s="160"/>
      <c r="DN42" s="78">
        <f t="shared" si="11"/>
        <v>541.19999999999982</v>
      </c>
      <c r="DO42" s="78">
        <f>+DL42</f>
        <v>3800</v>
      </c>
      <c r="DP42" s="78">
        <f>+DL42</f>
        <v>3800</v>
      </c>
      <c r="DQ42" s="78">
        <v>1064.3900000000001</v>
      </c>
      <c r="DR42" s="78">
        <v>1515.5</v>
      </c>
      <c r="DS42" s="78"/>
      <c r="DT42" s="78">
        <f t="shared" si="109"/>
        <v>1515.5</v>
      </c>
      <c r="DU42" s="78">
        <v>1700</v>
      </c>
      <c r="DV42" s="160"/>
      <c r="DW42" s="78">
        <f t="shared" si="12"/>
        <v>184.5</v>
      </c>
      <c r="DX42" s="78">
        <f>+DU42</f>
        <v>1700</v>
      </c>
      <c r="DY42" s="78">
        <f>+DU42</f>
        <v>1700</v>
      </c>
      <c r="DZ42" s="78">
        <v>5165.05</v>
      </c>
      <c r="EA42" s="78">
        <v>3559.3</v>
      </c>
      <c r="EB42" s="78"/>
      <c r="EC42" s="78">
        <f t="shared" si="110"/>
        <v>3559.3</v>
      </c>
      <c r="ED42" s="78">
        <v>5250</v>
      </c>
      <c r="EE42" s="160"/>
      <c r="EF42" s="78">
        <f t="shared" si="13"/>
        <v>1690.6999999999998</v>
      </c>
      <c r="EG42" s="78">
        <f>+ED42</f>
        <v>5250</v>
      </c>
      <c r="EH42" s="78">
        <f>+ED42</f>
        <v>5250</v>
      </c>
      <c r="EI42" s="78">
        <v>3020.3</v>
      </c>
      <c r="EJ42" s="78">
        <v>3627</v>
      </c>
      <c r="EK42" s="78"/>
      <c r="EL42" s="78">
        <f t="shared" si="111"/>
        <v>3627</v>
      </c>
      <c r="EM42" s="78">
        <v>3800</v>
      </c>
      <c r="EN42" s="160"/>
      <c r="EO42" s="78">
        <f t="shared" si="14"/>
        <v>173</v>
      </c>
      <c r="EP42" s="78">
        <f>+EM42</f>
        <v>3800</v>
      </c>
      <c r="EQ42" s="78">
        <f>+EM42</f>
        <v>3800</v>
      </c>
      <c r="ER42" s="78">
        <v>6416.32</v>
      </c>
      <c r="ES42" s="78">
        <v>1670.1</v>
      </c>
      <c r="ET42" s="78"/>
      <c r="EU42" s="78">
        <f t="shared" si="112"/>
        <v>1670.1</v>
      </c>
      <c r="EV42" s="78">
        <v>6250</v>
      </c>
      <c r="EW42" s="160"/>
      <c r="EX42" s="78">
        <f t="shared" si="15"/>
        <v>4579.8999999999996</v>
      </c>
      <c r="EY42" s="78">
        <f>+EV42</f>
        <v>6250</v>
      </c>
      <c r="EZ42" s="78">
        <f>+EV42</f>
        <v>6250</v>
      </c>
      <c r="FA42" s="78"/>
      <c r="FB42" s="78">
        <v>700</v>
      </c>
      <c r="FC42" s="78"/>
      <c r="FD42" s="78">
        <f t="shared" si="113"/>
        <v>700</v>
      </c>
      <c r="FE42" s="78">
        <v>700</v>
      </c>
      <c r="FF42" s="160"/>
      <c r="FG42" s="78">
        <f t="shared" si="16"/>
        <v>0</v>
      </c>
      <c r="FH42" s="78">
        <f>+FE42</f>
        <v>700</v>
      </c>
      <c r="FI42" s="78">
        <f>+FE42</f>
        <v>700</v>
      </c>
      <c r="FJ42" s="78"/>
      <c r="FK42" s="78"/>
      <c r="FL42" s="78"/>
      <c r="FM42" s="78">
        <f t="shared" si="114"/>
        <v>0</v>
      </c>
      <c r="FN42" s="78"/>
      <c r="FO42" s="78">
        <f t="shared" si="17"/>
        <v>0</v>
      </c>
      <c r="FP42" s="78"/>
      <c r="FQ42" s="78"/>
      <c r="FR42" s="78">
        <v>3168.48</v>
      </c>
      <c r="FS42" s="78">
        <v>1500</v>
      </c>
      <c r="FT42" s="78"/>
      <c r="FU42" s="78">
        <f t="shared" si="115"/>
        <v>1500</v>
      </c>
      <c r="FV42" s="78">
        <v>1500</v>
      </c>
      <c r="FW42" s="160"/>
      <c r="FX42" s="78">
        <f t="shared" si="18"/>
        <v>0</v>
      </c>
      <c r="FY42" s="78">
        <f>+FV42</f>
        <v>1500</v>
      </c>
      <c r="FZ42" s="78">
        <f>+FV42</f>
        <v>1500</v>
      </c>
      <c r="GA42" s="78">
        <v>70.97</v>
      </c>
      <c r="GB42" s="78">
        <v>1750</v>
      </c>
      <c r="GC42" s="78"/>
      <c r="GD42" s="78">
        <f t="shared" si="116"/>
        <v>1750</v>
      </c>
      <c r="GE42" s="78">
        <v>1750</v>
      </c>
      <c r="GF42" s="160"/>
      <c r="GG42" s="78">
        <f t="shared" si="19"/>
        <v>0</v>
      </c>
      <c r="GH42" s="78">
        <f>+GE42</f>
        <v>1750</v>
      </c>
      <c r="GI42" s="78">
        <f>+GE42</f>
        <v>1750</v>
      </c>
      <c r="GJ42" s="78"/>
      <c r="GK42" s="78"/>
      <c r="GL42" s="78"/>
      <c r="GM42" s="78">
        <f t="shared" si="117"/>
        <v>0</v>
      </c>
      <c r="GN42" s="78"/>
      <c r="GO42" s="160"/>
      <c r="GP42" s="78">
        <f t="shared" si="20"/>
        <v>0</v>
      </c>
      <c r="GQ42" s="78"/>
      <c r="GR42" s="78"/>
      <c r="GS42" s="78">
        <v>8131.62</v>
      </c>
      <c r="GT42" s="78">
        <v>8000</v>
      </c>
      <c r="GU42" s="78"/>
      <c r="GV42" s="78">
        <f t="shared" si="118"/>
        <v>8000</v>
      </c>
      <c r="GW42" s="78">
        <v>8000</v>
      </c>
      <c r="GX42" s="160"/>
      <c r="GY42" s="78">
        <f t="shared" si="21"/>
        <v>0</v>
      </c>
      <c r="GZ42" s="78">
        <f>+GW42</f>
        <v>8000</v>
      </c>
      <c r="HA42" s="78">
        <f>+GW42</f>
        <v>8000</v>
      </c>
      <c r="HB42" s="78">
        <v>15767.13</v>
      </c>
      <c r="HC42" s="78">
        <v>32000</v>
      </c>
      <c r="HD42" s="78"/>
      <c r="HE42" s="78">
        <f t="shared" si="119"/>
        <v>32000</v>
      </c>
      <c r="HF42" s="78">
        <v>32000</v>
      </c>
      <c r="HG42" s="160"/>
      <c r="HH42" s="78">
        <f t="shared" si="22"/>
        <v>0</v>
      </c>
      <c r="HI42" s="78">
        <f>+HF42</f>
        <v>32000</v>
      </c>
      <c r="HJ42" s="78">
        <f>+HF42</f>
        <v>32000</v>
      </c>
      <c r="HK42" s="78"/>
      <c r="HL42" s="78"/>
      <c r="HM42" s="78"/>
      <c r="HN42" s="78">
        <f t="shared" si="120"/>
        <v>0</v>
      </c>
      <c r="HO42" s="78"/>
      <c r="HP42" s="160"/>
      <c r="HQ42" s="78">
        <f t="shared" si="23"/>
        <v>0</v>
      </c>
      <c r="HR42" s="78"/>
      <c r="HS42" s="78"/>
      <c r="HT42" s="78"/>
      <c r="HU42" s="78"/>
      <c r="HV42" s="78"/>
      <c r="HW42" s="78">
        <f t="shared" si="121"/>
        <v>0</v>
      </c>
      <c r="HX42" s="78"/>
      <c r="HY42" s="160"/>
      <c r="HZ42" s="78">
        <f t="shared" si="24"/>
        <v>0</v>
      </c>
      <c r="IA42" s="78"/>
      <c r="IB42" s="78"/>
      <c r="IC42" s="78"/>
      <c r="ID42" s="78"/>
      <c r="IE42" s="78"/>
      <c r="IF42" s="78">
        <f t="shared" si="122"/>
        <v>0</v>
      </c>
      <c r="IG42" s="78"/>
      <c r="IH42" s="78">
        <f t="shared" si="25"/>
        <v>0</v>
      </c>
      <c r="II42" s="160"/>
      <c r="IJ42" s="78"/>
      <c r="IK42" s="78"/>
      <c r="IL42" s="78">
        <f t="shared" si="195"/>
        <v>73987.650000000009</v>
      </c>
      <c r="IM42" s="78">
        <f t="shared" si="196"/>
        <v>83059.199999999997</v>
      </c>
      <c r="IN42" s="78">
        <f t="shared" si="197"/>
        <v>0</v>
      </c>
      <c r="IO42" s="78">
        <f t="shared" si="198"/>
        <v>83059.199999999997</v>
      </c>
      <c r="IP42" s="174">
        <f t="shared" si="199"/>
        <v>101965</v>
      </c>
      <c r="IQ42" s="160">
        <f t="shared" si="206"/>
        <v>0</v>
      </c>
      <c r="IR42" s="78">
        <f t="shared" si="200"/>
        <v>18905.800000000003</v>
      </c>
      <c r="IS42" s="78">
        <f t="shared" si="201"/>
        <v>101965</v>
      </c>
      <c r="IT42" s="78">
        <f t="shared" si="202"/>
        <v>101965</v>
      </c>
      <c r="IU42" s="112"/>
      <c r="IV42" s="112"/>
      <c r="IW42" s="111"/>
      <c r="IX42" s="106"/>
      <c r="IY42" s="107"/>
      <c r="IZ42" s="107"/>
      <c r="JA42" s="103"/>
      <c r="JB42" s="103"/>
      <c r="JC42" s="103"/>
      <c r="JD42" s="103"/>
      <c r="JE42" s="107"/>
      <c r="JF42" s="107"/>
      <c r="JG42" s="105"/>
    </row>
    <row r="43" spans="1:267" s="38" customFormat="1" ht="14.25" customHeight="1">
      <c r="A43" s="135" t="s">
        <v>161</v>
      </c>
      <c r="B43" s="3" t="s">
        <v>27</v>
      </c>
      <c r="C43" s="78">
        <f t="shared" si="87"/>
        <v>44448.3</v>
      </c>
      <c r="D43" s="78">
        <f t="shared" si="88"/>
        <v>83593.2</v>
      </c>
      <c r="E43" s="78">
        <f t="shared" si="89"/>
        <v>0</v>
      </c>
      <c r="F43" s="78">
        <f t="shared" si="90"/>
        <v>83593.2</v>
      </c>
      <c r="G43" s="78">
        <f t="shared" si="91"/>
        <v>109420.8</v>
      </c>
      <c r="H43" s="78">
        <f t="shared" si="92"/>
        <v>25827.600000000006</v>
      </c>
      <c r="I43" s="160">
        <f t="shared" si="157"/>
        <v>0</v>
      </c>
      <c r="J43" s="78">
        <f t="shared" si="203"/>
        <v>25827.600000000006</v>
      </c>
      <c r="K43" s="78">
        <f t="shared" si="94"/>
        <v>109420.8</v>
      </c>
      <c r="L43" s="78">
        <f t="shared" si="95"/>
        <v>109420.8</v>
      </c>
      <c r="M43" s="78">
        <v>44448.3</v>
      </c>
      <c r="N43" s="78">
        <v>83593.2</v>
      </c>
      <c r="O43" s="78"/>
      <c r="P43" s="78">
        <f>N43+O43</f>
        <v>83593.2</v>
      </c>
      <c r="Q43" s="78">
        <v>109420.8</v>
      </c>
      <c r="R43" s="160"/>
      <c r="S43" s="78">
        <f t="shared" si="0"/>
        <v>25827.600000000006</v>
      </c>
      <c r="T43" s="78">
        <f t="shared" ref="T43:T49" si="207">+Q43</f>
        <v>109420.8</v>
      </c>
      <c r="U43" s="78">
        <f t="shared" ref="U43:U49" si="208">+Q43</f>
        <v>109420.8</v>
      </c>
      <c r="V43" s="78"/>
      <c r="W43" s="78"/>
      <c r="X43" s="78"/>
      <c r="Y43" s="78">
        <f t="shared" si="98"/>
        <v>0</v>
      </c>
      <c r="Z43" s="78"/>
      <c r="AA43" s="160"/>
      <c r="AB43" s="78">
        <f t="shared" si="1"/>
        <v>0</v>
      </c>
      <c r="AC43" s="78"/>
      <c r="AD43" s="78"/>
      <c r="AE43" s="78"/>
      <c r="AF43" s="78"/>
      <c r="AG43" s="78"/>
      <c r="AH43" s="78">
        <f t="shared" si="99"/>
        <v>0</v>
      </c>
      <c r="AI43" s="78"/>
      <c r="AJ43" s="160"/>
      <c r="AK43" s="78">
        <f t="shared" si="2"/>
        <v>0</v>
      </c>
      <c r="AL43" s="78"/>
      <c r="AM43" s="78"/>
      <c r="AN43" s="78"/>
      <c r="AO43" s="78"/>
      <c r="AP43" s="78"/>
      <c r="AQ43" s="78">
        <f t="shared" si="100"/>
        <v>0</v>
      </c>
      <c r="AR43" s="78"/>
      <c r="AS43" s="160"/>
      <c r="AT43" s="78">
        <f t="shared" si="3"/>
        <v>0</v>
      </c>
      <c r="AU43" s="78"/>
      <c r="AV43" s="78"/>
      <c r="AW43" s="78"/>
      <c r="AX43" s="78"/>
      <c r="AY43" s="78"/>
      <c r="AZ43" s="78">
        <f t="shared" si="101"/>
        <v>0</v>
      </c>
      <c r="BA43" s="78"/>
      <c r="BB43" s="160"/>
      <c r="BC43" s="78">
        <f t="shared" si="4"/>
        <v>0</v>
      </c>
      <c r="BD43" s="78"/>
      <c r="BE43" s="78"/>
      <c r="BF43" s="78"/>
      <c r="BG43" s="78"/>
      <c r="BH43" s="78"/>
      <c r="BI43" s="78">
        <f t="shared" si="102"/>
        <v>0</v>
      </c>
      <c r="BJ43" s="78"/>
      <c r="BK43" s="160"/>
      <c r="BL43" s="78">
        <f t="shared" si="5"/>
        <v>0</v>
      </c>
      <c r="BM43" s="78"/>
      <c r="BN43" s="78"/>
      <c r="BO43" s="78"/>
      <c r="BP43" s="78"/>
      <c r="BQ43" s="78"/>
      <c r="BR43" s="78">
        <f t="shared" si="103"/>
        <v>0</v>
      </c>
      <c r="BS43" s="78"/>
      <c r="BT43" s="160"/>
      <c r="BU43" s="78">
        <f t="shared" si="6"/>
        <v>0</v>
      </c>
      <c r="BV43" s="78"/>
      <c r="BW43" s="78"/>
      <c r="BX43" s="78"/>
      <c r="BY43" s="78"/>
      <c r="BZ43" s="78"/>
      <c r="CA43" s="78">
        <f t="shared" si="104"/>
        <v>0</v>
      </c>
      <c r="CB43" s="78"/>
      <c r="CC43" s="160"/>
      <c r="CD43" s="78">
        <f t="shared" si="7"/>
        <v>0</v>
      </c>
      <c r="CE43" s="78"/>
      <c r="CF43" s="78"/>
      <c r="CG43" s="78"/>
      <c r="CH43" s="78"/>
      <c r="CI43" s="78"/>
      <c r="CJ43" s="78">
        <f t="shared" si="105"/>
        <v>0</v>
      </c>
      <c r="CK43" s="78"/>
      <c r="CL43" s="160"/>
      <c r="CM43" s="78">
        <f t="shared" si="8"/>
        <v>0</v>
      </c>
      <c r="CN43" s="78"/>
      <c r="CO43" s="78"/>
      <c r="CP43" s="78"/>
      <c r="CQ43" s="78"/>
      <c r="CR43" s="78"/>
      <c r="CS43" s="78">
        <f t="shared" si="106"/>
        <v>0</v>
      </c>
      <c r="CT43" s="78"/>
      <c r="CU43" s="160"/>
      <c r="CV43" s="78">
        <f t="shared" si="9"/>
        <v>0</v>
      </c>
      <c r="CW43" s="78"/>
      <c r="CX43" s="78"/>
      <c r="CY43" s="78"/>
      <c r="CZ43" s="78"/>
      <c r="DA43" s="78"/>
      <c r="DB43" s="78">
        <f t="shared" si="107"/>
        <v>0</v>
      </c>
      <c r="DC43" s="78"/>
      <c r="DD43" s="160"/>
      <c r="DE43" s="78">
        <f t="shared" si="10"/>
        <v>0</v>
      </c>
      <c r="DF43" s="78"/>
      <c r="DG43" s="78"/>
      <c r="DH43" s="78"/>
      <c r="DI43" s="78"/>
      <c r="DJ43" s="78"/>
      <c r="DK43" s="78">
        <f t="shared" si="108"/>
        <v>0</v>
      </c>
      <c r="DL43" s="78"/>
      <c r="DM43" s="160"/>
      <c r="DN43" s="78">
        <f t="shared" si="11"/>
        <v>0</v>
      </c>
      <c r="DO43" s="78"/>
      <c r="DP43" s="78"/>
      <c r="DQ43" s="78"/>
      <c r="DR43" s="78"/>
      <c r="DS43" s="78"/>
      <c r="DT43" s="78">
        <f t="shared" si="109"/>
        <v>0</v>
      </c>
      <c r="DU43" s="78"/>
      <c r="DV43" s="160"/>
      <c r="DW43" s="78">
        <f t="shared" si="12"/>
        <v>0</v>
      </c>
      <c r="DX43" s="78"/>
      <c r="DY43" s="78"/>
      <c r="DZ43" s="78"/>
      <c r="EA43" s="78"/>
      <c r="EB43" s="78"/>
      <c r="EC43" s="78">
        <f t="shared" si="110"/>
        <v>0</v>
      </c>
      <c r="ED43" s="78"/>
      <c r="EE43" s="160"/>
      <c r="EF43" s="78">
        <f t="shared" si="13"/>
        <v>0</v>
      </c>
      <c r="EG43" s="78"/>
      <c r="EH43" s="78"/>
      <c r="EI43" s="78"/>
      <c r="EJ43" s="78"/>
      <c r="EK43" s="78"/>
      <c r="EL43" s="78">
        <f t="shared" si="111"/>
        <v>0</v>
      </c>
      <c r="EM43" s="78"/>
      <c r="EN43" s="160"/>
      <c r="EO43" s="78">
        <f t="shared" si="14"/>
        <v>0</v>
      </c>
      <c r="EP43" s="78"/>
      <c r="EQ43" s="78"/>
      <c r="ER43" s="78"/>
      <c r="ES43" s="78"/>
      <c r="ET43" s="78"/>
      <c r="EU43" s="78">
        <f t="shared" si="112"/>
        <v>0</v>
      </c>
      <c r="EV43" s="78"/>
      <c r="EW43" s="160"/>
      <c r="EX43" s="78">
        <f t="shared" si="15"/>
        <v>0</v>
      </c>
      <c r="EY43" s="78"/>
      <c r="EZ43" s="78"/>
      <c r="FA43" s="78"/>
      <c r="FB43" s="78"/>
      <c r="FC43" s="78"/>
      <c r="FD43" s="78">
        <f t="shared" si="113"/>
        <v>0</v>
      </c>
      <c r="FE43" s="78"/>
      <c r="FF43" s="160"/>
      <c r="FG43" s="78">
        <f t="shared" si="16"/>
        <v>0</v>
      </c>
      <c r="FH43" s="78"/>
      <c r="FI43" s="78"/>
      <c r="FJ43" s="78"/>
      <c r="FK43" s="78"/>
      <c r="FL43" s="78"/>
      <c r="FM43" s="78">
        <f t="shared" si="114"/>
        <v>0</v>
      </c>
      <c r="FN43" s="78"/>
      <c r="FO43" s="78">
        <f t="shared" si="17"/>
        <v>0</v>
      </c>
      <c r="FP43" s="78"/>
      <c r="FQ43" s="78"/>
      <c r="FR43" s="78"/>
      <c r="FS43" s="78"/>
      <c r="FT43" s="78"/>
      <c r="FU43" s="78">
        <f t="shared" si="115"/>
        <v>0</v>
      </c>
      <c r="FV43" s="78"/>
      <c r="FW43" s="160"/>
      <c r="FX43" s="78">
        <f t="shared" si="18"/>
        <v>0</v>
      </c>
      <c r="FY43" s="78"/>
      <c r="FZ43" s="78"/>
      <c r="GA43" s="78"/>
      <c r="GB43" s="78"/>
      <c r="GC43" s="78"/>
      <c r="GD43" s="78">
        <f t="shared" si="116"/>
        <v>0</v>
      </c>
      <c r="GE43" s="78"/>
      <c r="GF43" s="160"/>
      <c r="GG43" s="78">
        <f t="shared" si="19"/>
        <v>0</v>
      </c>
      <c r="GH43" s="78"/>
      <c r="GI43" s="78"/>
      <c r="GJ43" s="78"/>
      <c r="GK43" s="78"/>
      <c r="GL43" s="78"/>
      <c r="GM43" s="78">
        <f t="shared" si="117"/>
        <v>0</v>
      </c>
      <c r="GN43" s="78"/>
      <c r="GO43" s="160"/>
      <c r="GP43" s="78">
        <f t="shared" si="20"/>
        <v>0</v>
      </c>
      <c r="GQ43" s="78"/>
      <c r="GR43" s="78"/>
      <c r="GS43" s="78"/>
      <c r="GT43" s="78"/>
      <c r="GU43" s="78"/>
      <c r="GV43" s="78">
        <f t="shared" si="118"/>
        <v>0</v>
      </c>
      <c r="GW43" s="78"/>
      <c r="GX43" s="160"/>
      <c r="GY43" s="78">
        <f t="shared" si="21"/>
        <v>0</v>
      </c>
      <c r="GZ43" s="78"/>
      <c r="HA43" s="78"/>
      <c r="HB43" s="78"/>
      <c r="HC43" s="78"/>
      <c r="HD43" s="78"/>
      <c r="HE43" s="78">
        <f t="shared" si="119"/>
        <v>0</v>
      </c>
      <c r="HF43" s="78"/>
      <c r="HG43" s="160"/>
      <c r="HH43" s="78">
        <f t="shared" si="22"/>
        <v>0</v>
      </c>
      <c r="HI43" s="78"/>
      <c r="HJ43" s="78"/>
      <c r="HK43" s="78"/>
      <c r="HL43" s="78"/>
      <c r="HM43" s="78"/>
      <c r="HN43" s="78">
        <f t="shared" si="120"/>
        <v>0</v>
      </c>
      <c r="HO43" s="78"/>
      <c r="HP43" s="160"/>
      <c r="HQ43" s="78">
        <f t="shared" si="23"/>
        <v>0</v>
      </c>
      <c r="HR43" s="78"/>
      <c r="HS43" s="78"/>
      <c r="HT43" s="78"/>
      <c r="HU43" s="78"/>
      <c r="HV43" s="78"/>
      <c r="HW43" s="78">
        <f t="shared" si="121"/>
        <v>0</v>
      </c>
      <c r="HX43" s="78"/>
      <c r="HY43" s="160"/>
      <c r="HZ43" s="78">
        <f t="shared" si="24"/>
        <v>0</v>
      </c>
      <c r="IA43" s="78"/>
      <c r="IB43" s="78"/>
      <c r="IC43" s="78"/>
      <c r="ID43" s="78"/>
      <c r="IE43" s="78"/>
      <c r="IF43" s="78">
        <f t="shared" si="122"/>
        <v>0</v>
      </c>
      <c r="IG43" s="78"/>
      <c r="IH43" s="78">
        <f t="shared" si="25"/>
        <v>0</v>
      </c>
      <c r="II43" s="160"/>
      <c r="IJ43" s="78"/>
      <c r="IK43" s="78"/>
      <c r="IL43" s="78">
        <f t="shared" si="195"/>
        <v>44448.3</v>
      </c>
      <c r="IM43" s="78">
        <f t="shared" si="196"/>
        <v>83593.2</v>
      </c>
      <c r="IN43" s="78">
        <f t="shared" si="197"/>
        <v>0</v>
      </c>
      <c r="IO43" s="78">
        <f t="shared" si="198"/>
        <v>83593.2</v>
      </c>
      <c r="IP43" s="174">
        <f t="shared" si="199"/>
        <v>109420.8</v>
      </c>
      <c r="IQ43" s="160">
        <f t="shared" si="206"/>
        <v>0</v>
      </c>
      <c r="IR43" s="78">
        <f t="shared" si="200"/>
        <v>25827.600000000006</v>
      </c>
      <c r="IS43" s="78">
        <f t="shared" si="201"/>
        <v>109420.8</v>
      </c>
      <c r="IT43" s="78">
        <f t="shared" si="202"/>
        <v>109420.8</v>
      </c>
      <c r="IU43" s="112"/>
      <c r="IV43" s="112"/>
      <c r="IW43" s="111"/>
      <c r="IX43" s="106"/>
      <c r="IY43" s="107"/>
      <c r="IZ43" s="107"/>
      <c r="JA43" s="103"/>
      <c r="JB43" s="103"/>
      <c r="JC43" s="103"/>
      <c r="JD43" s="103"/>
      <c r="JE43" s="107"/>
      <c r="JF43" s="107"/>
      <c r="JG43" s="105"/>
    </row>
    <row r="44" spans="1:267" s="38" customFormat="1" ht="14.25" customHeight="1">
      <c r="A44" s="135" t="s">
        <v>162</v>
      </c>
      <c r="B44" s="3" t="s">
        <v>144</v>
      </c>
      <c r="C44" s="78">
        <f t="shared" si="87"/>
        <v>0</v>
      </c>
      <c r="D44" s="78">
        <f t="shared" si="88"/>
        <v>0</v>
      </c>
      <c r="E44" s="78">
        <f t="shared" si="89"/>
        <v>0</v>
      </c>
      <c r="F44" s="78">
        <f t="shared" si="90"/>
        <v>0</v>
      </c>
      <c r="G44" s="78">
        <f t="shared" si="91"/>
        <v>0</v>
      </c>
      <c r="H44" s="78">
        <f t="shared" si="92"/>
        <v>0</v>
      </c>
      <c r="I44" s="160">
        <f t="shared" si="157"/>
        <v>0</v>
      </c>
      <c r="J44" s="78">
        <f>+S44+Z44</f>
        <v>0</v>
      </c>
      <c r="K44" s="78">
        <f t="shared" si="94"/>
        <v>0</v>
      </c>
      <c r="L44" s="78">
        <f t="shared" si="95"/>
        <v>0</v>
      </c>
      <c r="M44" s="78">
        <v>0</v>
      </c>
      <c r="N44" s="78"/>
      <c r="O44" s="78"/>
      <c r="P44" s="78"/>
      <c r="Q44" s="78"/>
      <c r="R44" s="160"/>
      <c r="S44" s="78"/>
      <c r="T44" s="78">
        <f t="shared" si="207"/>
        <v>0</v>
      </c>
      <c r="U44" s="78">
        <f t="shared" si="208"/>
        <v>0</v>
      </c>
      <c r="V44" s="78"/>
      <c r="W44" s="78"/>
      <c r="X44" s="78"/>
      <c r="Y44" s="78"/>
      <c r="Z44" s="78"/>
      <c r="AA44" s="160"/>
      <c r="AB44" s="78"/>
      <c r="AC44" s="78"/>
      <c r="AD44" s="78"/>
      <c r="AE44" s="78"/>
      <c r="AF44" s="78"/>
      <c r="AG44" s="78"/>
      <c r="AH44" s="78"/>
      <c r="AI44" s="78"/>
      <c r="AJ44" s="160"/>
      <c r="AK44" s="78"/>
      <c r="AL44" s="78"/>
      <c r="AM44" s="78"/>
      <c r="AN44" s="78"/>
      <c r="AO44" s="78"/>
      <c r="AP44" s="78"/>
      <c r="AQ44" s="78"/>
      <c r="AR44" s="78"/>
      <c r="AS44" s="160"/>
      <c r="AT44" s="78"/>
      <c r="AU44" s="78"/>
      <c r="AV44" s="78"/>
      <c r="AW44" s="78"/>
      <c r="AX44" s="78"/>
      <c r="AY44" s="78"/>
      <c r="AZ44" s="78"/>
      <c r="BA44" s="78"/>
      <c r="BB44" s="160"/>
      <c r="BC44" s="78"/>
      <c r="BD44" s="78"/>
      <c r="BE44" s="78"/>
      <c r="BF44" s="78"/>
      <c r="BG44" s="78"/>
      <c r="BH44" s="78"/>
      <c r="BI44" s="78"/>
      <c r="BJ44" s="78"/>
      <c r="BK44" s="160"/>
      <c r="BL44" s="78"/>
      <c r="BM44" s="78"/>
      <c r="BN44" s="78"/>
      <c r="BO44" s="78"/>
      <c r="BP44" s="78"/>
      <c r="BQ44" s="78"/>
      <c r="BR44" s="78"/>
      <c r="BS44" s="78"/>
      <c r="BT44" s="160"/>
      <c r="BU44" s="78"/>
      <c r="BV44" s="78"/>
      <c r="BW44" s="78"/>
      <c r="BX44" s="78"/>
      <c r="BY44" s="78"/>
      <c r="BZ44" s="78"/>
      <c r="CA44" s="78"/>
      <c r="CB44" s="78"/>
      <c r="CC44" s="160"/>
      <c r="CD44" s="78"/>
      <c r="CE44" s="78"/>
      <c r="CF44" s="78"/>
      <c r="CG44" s="78"/>
      <c r="CH44" s="78"/>
      <c r="CI44" s="78"/>
      <c r="CJ44" s="78"/>
      <c r="CK44" s="78"/>
      <c r="CL44" s="160"/>
      <c r="CM44" s="78"/>
      <c r="CN44" s="78"/>
      <c r="CO44" s="78"/>
      <c r="CP44" s="78"/>
      <c r="CQ44" s="78"/>
      <c r="CR44" s="78"/>
      <c r="CS44" s="78"/>
      <c r="CT44" s="78"/>
      <c r="CU44" s="160"/>
      <c r="CV44" s="78"/>
      <c r="CW44" s="78"/>
      <c r="CX44" s="78"/>
      <c r="CY44" s="78"/>
      <c r="CZ44" s="78"/>
      <c r="DA44" s="78"/>
      <c r="DB44" s="78"/>
      <c r="DC44" s="78"/>
      <c r="DD44" s="160"/>
      <c r="DE44" s="78"/>
      <c r="DF44" s="78"/>
      <c r="DG44" s="78"/>
      <c r="DH44" s="78"/>
      <c r="DI44" s="78"/>
      <c r="DJ44" s="78"/>
      <c r="DK44" s="78"/>
      <c r="DL44" s="78"/>
      <c r="DM44" s="160"/>
      <c r="DN44" s="78"/>
      <c r="DO44" s="78"/>
      <c r="DP44" s="78"/>
      <c r="DQ44" s="78"/>
      <c r="DR44" s="78"/>
      <c r="DS44" s="78"/>
      <c r="DT44" s="78"/>
      <c r="DU44" s="78"/>
      <c r="DV44" s="160"/>
      <c r="DW44" s="78"/>
      <c r="DX44" s="78"/>
      <c r="DY44" s="78"/>
      <c r="DZ44" s="78"/>
      <c r="EA44" s="78"/>
      <c r="EB44" s="78"/>
      <c r="EC44" s="78"/>
      <c r="ED44" s="78"/>
      <c r="EE44" s="160"/>
      <c r="EF44" s="78"/>
      <c r="EG44" s="78"/>
      <c r="EH44" s="78"/>
      <c r="EI44" s="78"/>
      <c r="EJ44" s="78"/>
      <c r="EK44" s="78"/>
      <c r="EL44" s="78"/>
      <c r="EM44" s="78"/>
      <c r="EN44" s="160"/>
      <c r="EO44" s="78"/>
      <c r="EP44" s="78"/>
      <c r="EQ44" s="78"/>
      <c r="ER44" s="78"/>
      <c r="ES44" s="78"/>
      <c r="ET44" s="78"/>
      <c r="EU44" s="78"/>
      <c r="EV44" s="78"/>
      <c r="EW44" s="160"/>
      <c r="EX44" s="78"/>
      <c r="EY44" s="78"/>
      <c r="EZ44" s="78"/>
      <c r="FA44" s="78"/>
      <c r="FB44" s="78"/>
      <c r="FC44" s="78"/>
      <c r="FD44" s="78"/>
      <c r="FE44" s="78"/>
      <c r="FF44" s="160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160"/>
      <c r="FX44" s="78"/>
      <c r="FY44" s="78"/>
      <c r="FZ44" s="78"/>
      <c r="GA44" s="78"/>
      <c r="GB44" s="78"/>
      <c r="GC44" s="78"/>
      <c r="GD44" s="78"/>
      <c r="GE44" s="78"/>
      <c r="GF44" s="160"/>
      <c r="GG44" s="78"/>
      <c r="GH44" s="78"/>
      <c r="GI44" s="78"/>
      <c r="GJ44" s="78"/>
      <c r="GK44" s="78"/>
      <c r="GL44" s="78"/>
      <c r="GM44" s="78"/>
      <c r="GN44" s="78"/>
      <c r="GO44" s="160"/>
      <c r="GP44" s="78"/>
      <c r="GQ44" s="78"/>
      <c r="GR44" s="78"/>
      <c r="GS44" s="78"/>
      <c r="GT44" s="78"/>
      <c r="GU44" s="78"/>
      <c r="GV44" s="78"/>
      <c r="GW44" s="78"/>
      <c r="GX44" s="160"/>
      <c r="GY44" s="78"/>
      <c r="GZ44" s="78"/>
      <c r="HA44" s="78"/>
      <c r="HB44" s="78"/>
      <c r="HC44" s="78"/>
      <c r="HD44" s="78"/>
      <c r="HE44" s="78"/>
      <c r="HF44" s="78"/>
      <c r="HG44" s="160"/>
      <c r="HH44" s="78"/>
      <c r="HI44" s="78"/>
      <c r="HJ44" s="78"/>
      <c r="HK44" s="78"/>
      <c r="HL44" s="78"/>
      <c r="HM44" s="78"/>
      <c r="HN44" s="78"/>
      <c r="HO44" s="78"/>
      <c r="HP44" s="160"/>
      <c r="HQ44" s="78"/>
      <c r="HR44" s="78"/>
      <c r="HS44" s="78"/>
      <c r="HT44" s="78"/>
      <c r="HU44" s="78"/>
      <c r="HV44" s="78"/>
      <c r="HW44" s="78"/>
      <c r="HX44" s="78"/>
      <c r="HY44" s="160"/>
      <c r="HZ44" s="78"/>
      <c r="IA44" s="78"/>
      <c r="IB44" s="78"/>
      <c r="IC44" s="78"/>
      <c r="ID44" s="78"/>
      <c r="IE44" s="78"/>
      <c r="IF44" s="78"/>
      <c r="IG44" s="78"/>
      <c r="IH44" s="78"/>
      <c r="II44" s="160"/>
      <c r="IJ44" s="78"/>
      <c r="IK44" s="78"/>
      <c r="IL44" s="78">
        <f t="shared" si="195"/>
        <v>0</v>
      </c>
      <c r="IM44" s="78">
        <f t="shared" si="196"/>
        <v>0</v>
      </c>
      <c r="IN44" s="78">
        <f t="shared" si="197"/>
        <v>0</v>
      </c>
      <c r="IO44" s="78">
        <f t="shared" si="198"/>
        <v>0</v>
      </c>
      <c r="IP44" s="78">
        <f t="shared" si="199"/>
        <v>0</v>
      </c>
      <c r="IQ44" s="160">
        <f t="shared" si="206"/>
        <v>0</v>
      </c>
      <c r="IR44" s="78">
        <f t="shared" si="200"/>
        <v>0</v>
      </c>
      <c r="IS44" s="78">
        <f t="shared" si="201"/>
        <v>0</v>
      </c>
      <c r="IT44" s="78">
        <f t="shared" si="202"/>
        <v>0</v>
      </c>
      <c r="IU44" s="112"/>
      <c r="IV44" s="112"/>
      <c r="IW44" s="111"/>
      <c r="IX44" s="106"/>
      <c r="IY44" s="107"/>
      <c r="IZ44" s="107"/>
      <c r="JA44" s="103"/>
      <c r="JB44" s="103"/>
      <c r="JC44" s="103"/>
      <c r="JD44" s="103"/>
      <c r="JE44" s="107"/>
      <c r="JF44" s="107"/>
      <c r="JG44" s="105"/>
    </row>
    <row r="45" spans="1:267" s="38" customFormat="1" ht="14.25">
      <c r="A45" s="135" t="s">
        <v>163</v>
      </c>
      <c r="B45" s="3" t="s">
        <v>28</v>
      </c>
      <c r="C45" s="78">
        <f t="shared" si="87"/>
        <v>8735.2900000000009</v>
      </c>
      <c r="D45" s="78">
        <f t="shared" si="88"/>
        <v>17795.899999999998</v>
      </c>
      <c r="E45" s="78">
        <f t="shared" si="89"/>
        <v>0</v>
      </c>
      <c r="F45" s="78">
        <f t="shared" si="90"/>
        <v>17795.899999999998</v>
      </c>
      <c r="G45" s="78">
        <f t="shared" si="91"/>
        <v>9827.4500000000007</v>
      </c>
      <c r="H45" s="78">
        <f t="shared" si="92"/>
        <v>-7968.4499999999971</v>
      </c>
      <c r="I45" s="160">
        <f t="shared" si="157"/>
        <v>0</v>
      </c>
      <c r="J45" s="78">
        <f t="shared" si="203"/>
        <v>-7968.4499999999971</v>
      </c>
      <c r="K45" s="78">
        <f t="shared" si="94"/>
        <v>9827.4500000000007</v>
      </c>
      <c r="L45" s="78">
        <f t="shared" si="95"/>
        <v>9827.4500000000007</v>
      </c>
      <c r="M45" s="78">
        <v>8735.2900000000009</v>
      </c>
      <c r="N45" s="78">
        <v>17795.899999999998</v>
      </c>
      <c r="O45" s="78"/>
      <c r="P45" s="78">
        <f>N45+O45</f>
        <v>17795.899999999998</v>
      </c>
      <c r="Q45" s="78">
        <v>9827.4500000000007</v>
      </c>
      <c r="R45" s="160"/>
      <c r="S45" s="78">
        <f t="shared" ref="S45:S61" si="209">Q45-P45</f>
        <v>-7968.4499999999971</v>
      </c>
      <c r="T45" s="78">
        <f t="shared" si="207"/>
        <v>9827.4500000000007</v>
      </c>
      <c r="U45" s="78">
        <f t="shared" si="208"/>
        <v>9827.4500000000007</v>
      </c>
      <c r="V45" s="78"/>
      <c r="W45" s="78"/>
      <c r="X45" s="78"/>
      <c r="Y45" s="78">
        <f t="shared" si="98"/>
        <v>0</v>
      </c>
      <c r="Z45" s="78"/>
      <c r="AA45" s="160"/>
      <c r="AB45" s="78">
        <f t="shared" ref="AB45:AB61" si="210">Z45-Y45</f>
        <v>0</v>
      </c>
      <c r="AC45" s="78"/>
      <c r="AD45" s="78"/>
      <c r="AE45" s="78"/>
      <c r="AF45" s="78"/>
      <c r="AG45" s="78"/>
      <c r="AH45" s="78">
        <f t="shared" ref="AH45:AH61" si="211">AF45+AG45</f>
        <v>0</v>
      </c>
      <c r="AI45" s="78"/>
      <c r="AJ45" s="160"/>
      <c r="AK45" s="78">
        <f t="shared" ref="AK45:AK61" si="212">AI45-AH45</f>
        <v>0</v>
      </c>
      <c r="AL45" s="78"/>
      <c r="AM45" s="78"/>
      <c r="AN45" s="78"/>
      <c r="AO45" s="78"/>
      <c r="AP45" s="78"/>
      <c r="AQ45" s="78">
        <f t="shared" ref="AQ45:AQ61" si="213">AO45+AP45</f>
        <v>0</v>
      </c>
      <c r="AR45" s="78"/>
      <c r="AS45" s="160"/>
      <c r="AT45" s="78">
        <f t="shared" ref="AT45:AT61" si="214">AR45-AQ45</f>
        <v>0</v>
      </c>
      <c r="AU45" s="78"/>
      <c r="AV45" s="78"/>
      <c r="AW45" s="78"/>
      <c r="AX45" s="78"/>
      <c r="AY45" s="78"/>
      <c r="AZ45" s="78">
        <f t="shared" ref="AZ45:AZ61" si="215">AX45+AY45</f>
        <v>0</v>
      </c>
      <c r="BA45" s="78"/>
      <c r="BB45" s="160"/>
      <c r="BC45" s="78">
        <f t="shared" ref="BC45:BC61" si="216">BA45-AZ45</f>
        <v>0</v>
      </c>
      <c r="BD45" s="78"/>
      <c r="BE45" s="78"/>
      <c r="BF45" s="78"/>
      <c r="BG45" s="78"/>
      <c r="BH45" s="78"/>
      <c r="BI45" s="78">
        <f t="shared" ref="BI45:BI61" si="217">BG45+BH45</f>
        <v>0</v>
      </c>
      <c r="BJ45" s="78"/>
      <c r="BK45" s="160"/>
      <c r="BL45" s="78">
        <f t="shared" ref="BL45:BL61" si="218">BJ45-BI45</f>
        <v>0</v>
      </c>
      <c r="BM45" s="78"/>
      <c r="BN45" s="78"/>
      <c r="BO45" s="78"/>
      <c r="BP45" s="78"/>
      <c r="BQ45" s="78"/>
      <c r="BR45" s="78">
        <f t="shared" ref="BR45:BR61" si="219">BP45+BQ45</f>
        <v>0</v>
      </c>
      <c r="BS45" s="78"/>
      <c r="BT45" s="160"/>
      <c r="BU45" s="78">
        <f t="shared" ref="BU45:BU61" si="220">BS45-BR45</f>
        <v>0</v>
      </c>
      <c r="BV45" s="78"/>
      <c r="BW45" s="78"/>
      <c r="BX45" s="78"/>
      <c r="BY45" s="78"/>
      <c r="BZ45" s="78"/>
      <c r="CA45" s="78">
        <f t="shared" ref="CA45:CA61" si="221">BY45+BZ45</f>
        <v>0</v>
      </c>
      <c r="CB45" s="78"/>
      <c r="CC45" s="160"/>
      <c r="CD45" s="78">
        <f t="shared" ref="CD45:CD61" si="222">CB45-CA45</f>
        <v>0</v>
      </c>
      <c r="CE45" s="78"/>
      <c r="CF45" s="78"/>
      <c r="CG45" s="78"/>
      <c r="CH45" s="78"/>
      <c r="CI45" s="78"/>
      <c r="CJ45" s="78">
        <f t="shared" ref="CJ45:CJ61" si="223">CH45+CI45</f>
        <v>0</v>
      </c>
      <c r="CK45" s="78"/>
      <c r="CL45" s="160"/>
      <c r="CM45" s="78">
        <f t="shared" ref="CM45:CM61" si="224">CK45-CJ45</f>
        <v>0</v>
      </c>
      <c r="CN45" s="78"/>
      <c r="CO45" s="78"/>
      <c r="CP45" s="78"/>
      <c r="CQ45" s="78"/>
      <c r="CR45" s="78"/>
      <c r="CS45" s="78">
        <f t="shared" ref="CS45:CS61" si="225">CQ45+CR45</f>
        <v>0</v>
      </c>
      <c r="CT45" s="78"/>
      <c r="CU45" s="160"/>
      <c r="CV45" s="78">
        <f t="shared" ref="CV45:CV61" si="226">CT45-CS45</f>
        <v>0</v>
      </c>
      <c r="CW45" s="78"/>
      <c r="CX45" s="78"/>
      <c r="CY45" s="78"/>
      <c r="CZ45" s="78"/>
      <c r="DA45" s="78"/>
      <c r="DB45" s="78">
        <f t="shared" ref="DB45:DB61" si="227">CZ45+DA45</f>
        <v>0</v>
      </c>
      <c r="DC45" s="78"/>
      <c r="DD45" s="160"/>
      <c r="DE45" s="78">
        <f t="shared" ref="DE45:DE61" si="228">DC45-DB45</f>
        <v>0</v>
      </c>
      <c r="DF45" s="78"/>
      <c r="DG45" s="78"/>
      <c r="DH45" s="78"/>
      <c r="DI45" s="78"/>
      <c r="DJ45" s="78"/>
      <c r="DK45" s="78">
        <f t="shared" ref="DK45:DK61" si="229">DI45+DJ45</f>
        <v>0</v>
      </c>
      <c r="DL45" s="78"/>
      <c r="DM45" s="160"/>
      <c r="DN45" s="78">
        <f t="shared" ref="DN45:DN61" si="230">DL45-DK45</f>
        <v>0</v>
      </c>
      <c r="DO45" s="78"/>
      <c r="DP45" s="78"/>
      <c r="DQ45" s="78"/>
      <c r="DR45" s="78"/>
      <c r="DS45" s="78"/>
      <c r="DT45" s="78">
        <f t="shared" ref="DT45:DT61" si="231">DR45+DS45</f>
        <v>0</v>
      </c>
      <c r="DU45" s="78"/>
      <c r="DV45" s="160"/>
      <c r="DW45" s="78">
        <f t="shared" ref="DW45:DW61" si="232">DU45-DT45</f>
        <v>0</v>
      </c>
      <c r="DX45" s="78"/>
      <c r="DY45" s="78"/>
      <c r="DZ45" s="78"/>
      <c r="EA45" s="78"/>
      <c r="EB45" s="78"/>
      <c r="EC45" s="78">
        <f t="shared" ref="EC45:EC61" si="233">EA45+EB45</f>
        <v>0</v>
      </c>
      <c r="ED45" s="78"/>
      <c r="EE45" s="160"/>
      <c r="EF45" s="78">
        <f t="shared" ref="EF45:EF61" si="234">ED45-EC45</f>
        <v>0</v>
      </c>
      <c r="EG45" s="78"/>
      <c r="EH45" s="78"/>
      <c r="EI45" s="78"/>
      <c r="EJ45" s="78"/>
      <c r="EK45" s="78"/>
      <c r="EL45" s="78">
        <f t="shared" ref="EL45:EL61" si="235">EJ45+EK45</f>
        <v>0</v>
      </c>
      <c r="EM45" s="78"/>
      <c r="EN45" s="160"/>
      <c r="EO45" s="78">
        <f t="shared" ref="EO45:EO61" si="236">EM45-EL45</f>
        <v>0</v>
      </c>
      <c r="EP45" s="78"/>
      <c r="EQ45" s="78"/>
      <c r="ER45" s="78"/>
      <c r="ES45" s="78"/>
      <c r="ET45" s="78"/>
      <c r="EU45" s="78">
        <f t="shared" ref="EU45:EU61" si="237">ES45+ET45</f>
        <v>0</v>
      </c>
      <c r="EV45" s="78"/>
      <c r="EW45" s="160"/>
      <c r="EX45" s="78">
        <f t="shared" ref="EX45:EX61" si="238">EV45-EU45</f>
        <v>0</v>
      </c>
      <c r="EY45" s="78"/>
      <c r="EZ45" s="78"/>
      <c r="FA45" s="78"/>
      <c r="FB45" s="78"/>
      <c r="FC45" s="78"/>
      <c r="FD45" s="78">
        <f t="shared" ref="FD45:FD61" si="239">FB45+FC45</f>
        <v>0</v>
      </c>
      <c r="FE45" s="78"/>
      <c r="FF45" s="160"/>
      <c r="FG45" s="78">
        <f t="shared" ref="FG45:FG61" si="240">FE45-FD45</f>
        <v>0</v>
      </c>
      <c r="FH45" s="78"/>
      <c r="FI45" s="78"/>
      <c r="FJ45" s="78"/>
      <c r="FK45" s="78"/>
      <c r="FL45" s="78"/>
      <c r="FM45" s="78">
        <f t="shared" ref="FM45:FM61" si="241">FK45+FL45</f>
        <v>0</v>
      </c>
      <c r="FN45" s="78"/>
      <c r="FO45" s="78">
        <f t="shared" ref="FO45:FO61" si="242">FN45-FM45</f>
        <v>0</v>
      </c>
      <c r="FP45" s="78"/>
      <c r="FQ45" s="78"/>
      <c r="FR45" s="78"/>
      <c r="FS45" s="78"/>
      <c r="FT45" s="78"/>
      <c r="FU45" s="78">
        <f t="shared" ref="FU45:FU61" si="243">FS45+FT45</f>
        <v>0</v>
      </c>
      <c r="FV45" s="78"/>
      <c r="FW45" s="160"/>
      <c r="FX45" s="78">
        <f t="shared" ref="FX45:FX61" si="244">FV45-FU45</f>
        <v>0</v>
      </c>
      <c r="FY45" s="78"/>
      <c r="FZ45" s="78"/>
      <c r="GA45" s="78"/>
      <c r="GB45" s="78"/>
      <c r="GC45" s="78"/>
      <c r="GD45" s="78">
        <f t="shared" ref="GD45:GD61" si="245">GB45+GC45</f>
        <v>0</v>
      </c>
      <c r="GE45" s="78"/>
      <c r="GF45" s="160"/>
      <c r="GG45" s="78">
        <f t="shared" ref="GG45:GG61" si="246">GE45-GD45</f>
        <v>0</v>
      </c>
      <c r="GH45" s="78"/>
      <c r="GI45" s="78"/>
      <c r="GJ45" s="78"/>
      <c r="GK45" s="78"/>
      <c r="GL45" s="78"/>
      <c r="GM45" s="78">
        <f t="shared" ref="GM45:GM61" si="247">GK45+GL45</f>
        <v>0</v>
      </c>
      <c r="GN45" s="78"/>
      <c r="GO45" s="160"/>
      <c r="GP45" s="78">
        <f t="shared" ref="GP45:GP61" si="248">GN45-GM45</f>
        <v>0</v>
      </c>
      <c r="GQ45" s="78"/>
      <c r="GR45" s="78"/>
      <c r="GS45" s="78"/>
      <c r="GT45" s="78"/>
      <c r="GU45" s="78"/>
      <c r="GV45" s="78">
        <f t="shared" ref="GV45:GV61" si="249">GT45+GU45</f>
        <v>0</v>
      </c>
      <c r="GW45" s="78"/>
      <c r="GX45" s="160"/>
      <c r="GY45" s="78">
        <f t="shared" ref="GY45:GY61" si="250">GW45-GV45</f>
        <v>0</v>
      </c>
      <c r="GZ45" s="78"/>
      <c r="HA45" s="78"/>
      <c r="HB45" s="78"/>
      <c r="HC45" s="78"/>
      <c r="HD45" s="78"/>
      <c r="HE45" s="78">
        <f t="shared" ref="HE45:HE61" si="251">HC45+HD45</f>
        <v>0</v>
      </c>
      <c r="HF45" s="78"/>
      <c r="HG45" s="160"/>
      <c r="HH45" s="78">
        <f t="shared" ref="HH45:HH61" si="252">HF45-HE45</f>
        <v>0</v>
      </c>
      <c r="HI45" s="78"/>
      <c r="HJ45" s="78"/>
      <c r="HK45" s="78"/>
      <c r="HL45" s="78"/>
      <c r="HM45" s="78"/>
      <c r="HN45" s="78">
        <f t="shared" ref="HN45:HN61" si="253">HL45+HM45</f>
        <v>0</v>
      </c>
      <c r="HO45" s="78"/>
      <c r="HP45" s="160"/>
      <c r="HQ45" s="78">
        <f t="shared" ref="HQ45:HQ61" si="254">HO45-HN45</f>
        <v>0</v>
      </c>
      <c r="HR45" s="78"/>
      <c r="HS45" s="78"/>
      <c r="HT45" s="78"/>
      <c r="HU45" s="78"/>
      <c r="HV45" s="78"/>
      <c r="HW45" s="78">
        <f t="shared" ref="HW45:HW61" si="255">HU45+HV45</f>
        <v>0</v>
      </c>
      <c r="HX45" s="78"/>
      <c r="HY45" s="160"/>
      <c r="HZ45" s="78">
        <f t="shared" ref="HZ45:HZ61" si="256">HX45-HW45</f>
        <v>0</v>
      </c>
      <c r="IA45" s="78"/>
      <c r="IB45" s="78"/>
      <c r="IC45" s="78"/>
      <c r="ID45" s="78"/>
      <c r="IE45" s="78"/>
      <c r="IF45" s="78">
        <f t="shared" ref="IF45:IF61" si="257">ID45+IE45</f>
        <v>0</v>
      </c>
      <c r="IG45" s="78"/>
      <c r="IH45" s="78">
        <f t="shared" ref="IH45:IH61" si="258">IG45-IF45</f>
        <v>0</v>
      </c>
      <c r="II45" s="160"/>
      <c r="IJ45" s="78"/>
      <c r="IK45" s="78"/>
      <c r="IL45" s="78">
        <f t="shared" si="195"/>
        <v>8735.2900000000009</v>
      </c>
      <c r="IM45" s="78">
        <f t="shared" si="196"/>
        <v>17795.899999999998</v>
      </c>
      <c r="IN45" s="78">
        <f t="shared" si="197"/>
        <v>0</v>
      </c>
      <c r="IO45" s="78">
        <f t="shared" si="198"/>
        <v>17795.899999999998</v>
      </c>
      <c r="IP45" s="175">
        <f t="shared" si="199"/>
        <v>9827.4500000000007</v>
      </c>
      <c r="IQ45" s="160">
        <f t="shared" si="206"/>
        <v>0</v>
      </c>
      <c r="IR45" s="78">
        <f t="shared" si="200"/>
        <v>-7968.4499999999971</v>
      </c>
      <c r="IS45" s="78">
        <f t="shared" si="201"/>
        <v>9827.4500000000007</v>
      </c>
      <c r="IT45" s="78">
        <f t="shared" si="202"/>
        <v>9827.4500000000007</v>
      </c>
      <c r="IU45" s="112"/>
      <c r="IV45" s="112"/>
      <c r="IW45" s="111"/>
      <c r="IX45" s="106"/>
      <c r="IY45" s="107"/>
      <c r="IZ45" s="107"/>
      <c r="JA45" s="103"/>
      <c r="JB45" s="103"/>
      <c r="JC45" s="103"/>
      <c r="JD45" s="103"/>
      <c r="JE45" s="107"/>
      <c r="JF45" s="107"/>
      <c r="JG45" s="105"/>
    </row>
    <row r="46" spans="1:267" s="38" customFormat="1" ht="14.25">
      <c r="A46" s="135" t="s">
        <v>164</v>
      </c>
      <c r="B46" s="3" t="s">
        <v>29</v>
      </c>
      <c r="C46" s="78">
        <f t="shared" si="87"/>
        <v>3288</v>
      </c>
      <c r="D46" s="78">
        <f t="shared" si="88"/>
        <v>15000</v>
      </c>
      <c r="E46" s="78">
        <f t="shared" si="89"/>
        <v>0</v>
      </c>
      <c r="F46" s="78">
        <f t="shared" si="90"/>
        <v>15000</v>
      </c>
      <c r="G46" s="78">
        <f t="shared" si="91"/>
        <v>15000</v>
      </c>
      <c r="H46" s="78">
        <f t="shared" si="92"/>
        <v>0</v>
      </c>
      <c r="I46" s="160">
        <f t="shared" si="157"/>
        <v>0</v>
      </c>
      <c r="J46" s="78">
        <f t="shared" si="203"/>
        <v>0</v>
      </c>
      <c r="K46" s="78">
        <f t="shared" si="94"/>
        <v>15000</v>
      </c>
      <c r="L46" s="78">
        <f t="shared" si="95"/>
        <v>15000</v>
      </c>
      <c r="M46" s="78">
        <v>3288</v>
      </c>
      <c r="N46" s="112">
        <v>15000</v>
      </c>
      <c r="O46" s="78"/>
      <c r="P46" s="78">
        <f t="shared" si="56"/>
        <v>15000</v>
      </c>
      <c r="Q46" s="78">
        <v>15000</v>
      </c>
      <c r="R46" s="160"/>
      <c r="S46" s="78">
        <f t="shared" si="209"/>
        <v>0</v>
      </c>
      <c r="T46" s="78">
        <f t="shared" si="207"/>
        <v>15000</v>
      </c>
      <c r="U46" s="78">
        <f t="shared" si="208"/>
        <v>15000</v>
      </c>
      <c r="V46" s="78"/>
      <c r="W46" s="78"/>
      <c r="X46" s="78"/>
      <c r="Y46" s="78">
        <f t="shared" si="98"/>
        <v>0</v>
      </c>
      <c r="Z46" s="78"/>
      <c r="AA46" s="160"/>
      <c r="AB46" s="78">
        <f t="shared" si="210"/>
        <v>0</v>
      </c>
      <c r="AC46" s="78"/>
      <c r="AD46" s="78"/>
      <c r="AE46" s="78"/>
      <c r="AF46" s="78"/>
      <c r="AG46" s="78"/>
      <c r="AH46" s="78">
        <f t="shared" si="211"/>
        <v>0</v>
      </c>
      <c r="AI46" s="78"/>
      <c r="AJ46" s="160"/>
      <c r="AK46" s="78">
        <f t="shared" si="212"/>
        <v>0</v>
      </c>
      <c r="AL46" s="78"/>
      <c r="AM46" s="78"/>
      <c r="AN46" s="78"/>
      <c r="AO46" s="78"/>
      <c r="AP46" s="78"/>
      <c r="AQ46" s="78">
        <f t="shared" si="213"/>
        <v>0</v>
      </c>
      <c r="AR46" s="78"/>
      <c r="AS46" s="160"/>
      <c r="AT46" s="78">
        <f t="shared" si="214"/>
        <v>0</v>
      </c>
      <c r="AU46" s="78"/>
      <c r="AV46" s="78"/>
      <c r="AW46" s="78"/>
      <c r="AX46" s="78"/>
      <c r="AY46" s="78"/>
      <c r="AZ46" s="78">
        <f t="shared" si="215"/>
        <v>0</v>
      </c>
      <c r="BA46" s="78"/>
      <c r="BB46" s="160"/>
      <c r="BC46" s="78">
        <f t="shared" si="216"/>
        <v>0</v>
      </c>
      <c r="BD46" s="78"/>
      <c r="BE46" s="78"/>
      <c r="BF46" s="78"/>
      <c r="BG46" s="78"/>
      <c r="BH46" s="78"/>
      <c r="BI46" s="78">
        <f t="shared" si="217"/>
        <v>0</v>
      </c>
      <c r="BJ46" s="78"/>
      <c r="BK46" s="160"/>
      <c r="BL46" s="78">
        <f t="shared" si="218"/>
        <v>0</v>
      </c>
      <c r="BM46" s="78"/>
      <c r="BN46" s="78"/>
      <c r="BO46" s="78">
        <v>10378.4</v>
      </c>
      <c r="BP46" s="78">
        <v>6524</v>
      </c>
      <c r="BQ46" s="78"/>
      <c r="BR46" s="78">
        <f t="shared" si="219"/>
        <v>6524</v>
      </c>
      <c r="BS46" s="78">
        <v>12000</v>
      </c>
      <c r="BT46" s="160"/>
      <c r="BU46" s="78">
        <f t="shared" si="220"/>
        <v>5476</v>
      </c>
      <c r="BV46" s="78">
        <f>+BS46</f>
        <v>12000</v>
      </c>
      <c r="BW46" s="78">
        <f>+BS46</f>
        <v>12000</v>
      </c>
      <c r="BX46" s="78">
        <v>500</v>
      </c>
      <c r="BY46" s="78">
        <v>30</v>
      </c>
      <c r="BZ46" s="78"/>
      <c r="CA46" s="78">
        <f t="shared" si="221"/>
        <v>30</v>
      </c>
      <c r="CB46" s="78">
        <v>750</v>
      </c>
      <c r="CC46" s="160"/>
      <c r="CD46" s="78">
        <f t="shared" si="222"/>
        <v>720</v>
      </c>
      <c r="CE46" s="78">
        <f>+CB46</f>
        <v>750</v>
      </c>
      <c r="CF46" s="78">
        <f>+CB46</f>
        <v>750</v>
      </c>
      <c r="CG46" s="78">
        <v>220</v>
      </c>
      <c r="CH46" s="78">
        <v>185</v>
      </c>
      <c r="CI46" s="78"/>
      <c r="CJ46" s="78">
        <f t="shared" si="223"/>
        <v>185</v>
      </c>
      <c r="CK46" s="78">
        <v>2000</v>
      </c>
      <c r="CL46" s="160"/>
      <c r="CM46" s="78">
        <f t="shared" si="224"/>
        <v>1815</v>
      </c>
      <c r="CN46" s="78">
        <f>+CK46</f>
        <v>2000</v>
      </c>
      <c r="CO46" s="78">
        <f>+CK46</f>
        <v>2000</v>
      </c>
      <c r="CP46" s="78">
        <v>120</v>
      </c>
      <c r="CQ46" s="78">
        <v>50</v>
      </c>
      <c r="CR46" s="78"/>
      <c r="CS46" s="78">
        <f t="shared" si="225"/>
        <v>50</v>
      </c>
      <c r="CT46" s="78">
        <v>750</v>
      </c>
      <c r="CU46" s="160"/>
      <c r="CV46" s="78">
        <f t="shared" si="226"/>
        <v>700</v>
      </c>
      <c r="CW46" s="78">
        <f>+CT46</f>
        <v>750</v>
      </c>
      <c r="CX46" s="78">
        <f>+CT46</f>
        <v>750</v>
      </c>
      <c r="CY46" s="78">
        <v>435</v>
      </c>
      <c r="CZ46" s="78">
        <v>160</v>
      </c>
      <c r="DA46" s="78"/>
      <c r="DB46" s="78">
        <f t="shared" si="227"/>
        <v>160</v>
      </c>
      <c r="DC46" s="78">
        <v>750</v>
      </c>
      <c r="DD46" s="160"/>
      <c r="DE46" s="78">
        <f t="shared" si="228"/>
        <v>590</v>
      </c>
      <c r="DF46" s="78">
        <f>+DC46</f>
        <v>750</v>
      </c>
      <c r="DG46" s="78">
        <f>+DC46</f>
        <v>750</v>
      </c>
      <c r="DH46" s="78">
        <v>490</v>
      </c>
      <c r="DI46" s="78">
        <v>130</v>
      </c>
      <c r="DJ46" s="78"/>
      <c r="DK46" s="78">
        <f t="shared" si="229"/>
        <v>130</v>
      </c>
      <c r="DL46" s="78">
        <v>750</v>
      </c>
      <c r="DM46" s="160"/>
      <c r="DN46" s="78">
        <f t="shared" si="230"/>
        <v>620</v>
      </c>
      <c r="DO46" s="78">
        <f>+DL46</f>
        <v>750</v>
      </c>
      <c r="DP46" s="78">
        <f>+DL46</f>
        <v>750</v>
      </c>
      <c r="DQ46" s="78">
        <v>190</v>
      </c>
      <c r="DR46" s="78">
        <v>35</v>
      </c>
      <c r="DS46" s="78"/>
      <c r="DT46" s="78">
        <f t="shared" si="231"/>
        <v>35</v>
      </c>
      <c r="DU46" s="78">
        <v>750</v>
      </c>
      <c r="DV46" s="160"/>
      <c r="DW46" s="78">
        <f t="shared" si="232"/>
        <v>715</v>
      </c>
      <c r="DX46" s="78">
        <f>+DU46</f>
        <v>750</v>
      </c>
      <c r="DY46" s="78">
        <f>+DU46</f>
        <v>750</v>
      </c>
      <c r="DZ46" s="78">
        <v>335</v>
      </c>
      <c r="EA46" s="78">
        <v>20</v>
      </c>
      <c r="EB46" s="78"/>
      <c r="EC46" s="78">
        <f t="shared" si="233"/>
        <v>20</v>
      </c>
      <c r="ED46" s="78">
        <v>750</v>
      </c>
      <c r="EE46" s="160"/>
      <c r="EF46" s="78">
        <f t="shared" si="234"/>
        <v>730</v>
      </c>
      <c r="EG46" s="78">
        <f>+ED46</f>
        <v>750</v>
      </c>
      <c r="EH46" s="78">
        <f>+ED46</f>
        <v>750</v>
      </c>
      <c r="EI46" s="78">
        <v>180</v>
      </c>
      <c r="EJ46" s="78">
        <v>180</v>
      </c>
      <c r="EK46" s="78"/>
      <c r="EL46" s="78">
        <f t="shared" si="235"/>
        <v>180</v>
      </c>
      <c r="EM46" s="78">
        <v>600</v>
      </c>
      <c r="EN46" s="160"/>
      <c r="EO46" s="78">
        <f t="shared" si="236"/>
        <v>420</v>
      </c>
      <c r="EP46" s="78">
        <f>+EM46</f>
        <v>600</v>
      </c>
      <c r="EQ46" s="78">
        <f>+EM46</f>
        <v>600</v>
      </c>
      <c r="ER46" s="78">
        <v>790</v>
      </c>
      <c r="ES46" s="78">
        <v>160</v>
      </c>
      <c r="ET46" s="78"/>
      <c r="EU46" s="78">
        <f t="shared" si="237"/>
        <v>160</v>
      </c>
      <c r="EV46" s="78">
        <v>800</v>
      </c>
      <c r="EW46" s="160"/>
      <c r="EX46" s="78">
        <f t="shared" si="238"/>
        <v>640</v>
      </c>
      <c r="EY46" s="78">
        <f>+EV46</f>
        <v>800</v>
      </c>
      <c r="EZ46" s="78">
        <f>+EV46</f>
        <v>800</v>
      </c>
      <c r="FA46" s="78"/>
      <c r="FB46" s="78">
        <v>750</v>
      </c>
      <c r="FC46" s="78"/>
      <c r="FD46" s="78">
        <f t="shared" si="239"/>
        <v>750</v>
      </c>
      <c r="FE46" s="78">
        <v>750</v>
      </c>
      <c r="FF46" s="160"/>
      <c r="FG46" s="78">
        <f t="shared" si="240"/>
        <v>0</v>
      </c>
      <c r="FH46" s="78">
        <f>+FE46</f>
        <v>750</v>
      </c>
      <c r="FI46" s="78">
        <f>+FE46</f>
        <v>750</v>
      </c>
      <c r="FJ46" s="78"/>
      <c r="FK46" s="78"/>
      <c r="FL46" s="78"/>
      <c r="FM46" s="78">
        <f t="shared" si="241"/>
        <v>0</v>
      </c>
      <c r="FN46" s="78"/>
      <c r="FO46" s="78">
        <f t="shared" si="242"/>
        <v>0</v>
      </c>
      <c r="FP46" s="78"/>
      <c r="FQ46" s="78"/>
      <c r="FR46" s="78"/>
      <c r="FS46" s="78">
        <v>6500</v>
      </c>
      <c r="FT46" s="78"/>
      <c r="FU46" s="78">
        <f t="shared" si="243"/>
        <v>6500</v>
      </c>
      <c r="FV46" s="78">
        <v>6500</v>
      </c>
      <c r="FW46" s="160"/>
      <c r="FX46" s="78">
        <f t="shared" si="244"/>
        <v>0</v>
      </c>
      <c r="FY46" s="78">
        <f>+FV46</f>
        <v>6500</v>
      </c>
      <c r="FZ46" s="78">
        <f>+FV46</f>
        <v>6500</v>
      </c>
      <c r="GA46" s="78"/>
      <c r="GB46" s="78"/>
      <c r="GC46" s="78"/>
      <c r="GD46" s="78">
        <f t="shared" si="245"/>
        <v>0</v>
      </c>
      <c r="GE46" s="78"/>
      <c r="GF46" s="160"/>
      <c r="GG46" s="78">
        <f t="shared" si="246"/>
        <v>0</v>
      </c>
      <c r="GH46" s="78"/>
      <c r="GI46" s="78"/>
      <c r="GJ46" s="78"/>
      <c r="GK46" s="78"/>
      <c r="GL46" s="78"/>
      <c r="GM46" s="78">
        <f t="shared" si="247"/>
        <v>0</v>
      </c>
      <c r="GN46" s="78"/>
      <c r="GO46" s="160"/>
      <c r="GP46" s="78">
        <f t="shared" si="248"/>
        <v>0</v>
      </c>
      <c r="GQ46" s="78"/>
      <c r="GR46" s="78"/>
      <c r="GS46" s="78">
        <v>481</v>
      </c>
      <c r="GT46" s="78"/>
      <c r="GU46" s="78"/>
      <c r="GV46" s="78">
        <f t="shared" si="249"/>
        <v>0</v>
      </c>
      <c r="GW46" s="78">
        <v>1000</v>
      </c>
      <c r="GX46" s="160"/>
      <c r="GY46" s="78">
        <f t="shared" si="250"/>
        <v>1000</v>
      </c>
      <c r="GZ46" s="78">
        <f>+GW46</f>
        <v>1000</v>
      </c>
      <c r="HA46" s="78">
        <f>+GW46</f>
        <v>1000</v>
      </c>
      <c r="HB46" s="78">
        <v>820</v>
      </c>
      <c r="HC46" s="78">
        <v>25</v>
      </c>
      <c r="HD46" s="78"/>
      <c r="HE46" s="78">
        <f t="shared" si="251"/>
        <v>25</v>
      </c>
      <c r="HF46" s="78">
        <v>500</v>
      </c>
      <c r="HG46" s="160"/>
      <c r="HH46" s="78">
        <f t="shared" si="252"/>
        <v>475</v>
      </c>
      <c r="HI46" s="78">
        <f>+HF46</f>
        <v>500</v>
      </c>
      <c r="HJ46" s="78">
        <f>+HF46</f>
        <v>500</v>
      </c>
      <c r="HK46" s="78"/>
      <c r="HL46" s="78"/>
      <c r="HM46" s="78"/>
      <c r="HN46" s="78">
        <f t="shared" si="253"/>
        <v>0</v>
      </c>
      <c r="HO46" s="78"/>
      <c r="HP46" s="160"/>
      <c r="HQ46" s="78">
        <f t="shared" si="254"/>
        <v>0</v>
      </c>
      <c r="HR46" s="78"/>
      <c r="HS46" s="78"/>
      <c r="HT46" s="78"/>
      <c r="HU46" s="78"/>
      <c r="HV46" s="78"/>
      <c r="HW46" s="78">
        <f t="shared" si="255"/>
        <v>0</v>
      </c>
      <c r="HX46" s="78"/>
      <c r="HY46" s="160"/>
      <c r="HZ46" s="78">
        <f t="shared" si="256"/>
        <v>0</v>
      </c>
      <c r="IA46" s="78"/>
      <c r="IB46" s="78"/>
      <c r="IC46" s="78"/>
      <c r="ID46" s="78"/>
      <c r="IE46" s="78"/>
      <c r="IF46" s="78">
        <f t="shared" si="257"/>
        <v>0</v>
      </c>
      <c r="IG46" s="78"/>
      <c r="IH46" s="78">
        <f t="shared" si="258"/>
        <v>0</v>
      </c>
      <c r="II46" s="160"/>
      <c r="IJ46" s="78"/>
      <c r="IK46" s="78"/>
      <c r="IL46" s="78">
        <f t="shared" si="195"/>
        <v>18227.400000000001</v>
      </c>
      <c r="IM46" s="78">
        <f t="shared" si="196"/>
        <v>29749</v>
      </c>
      <c r="IN46" s="78">
        <f t="shared" si="197"/>
        <v>0</v>
      </c>
      <c r="IO46" s="78">
        <f t="shared" si="198"/>
        <v>29749</v>
      </c>
      <c r="IP46" s="174">
        <f t="shared" si="199"/>
        <v>43650</v>
      </c>
      <c r="IQ46" s="160">
        <f t="shared" si="206"/>
        <v>0</v>
      </c>
      <c r="IR46" s="78">
        <f t="shared" si="200"/>
        <v>13901</v>
      </c>
      <c r="IS46" s="78">
        <f t="shared" si="201"/>
        <v>43650</v>
      </c>
      <c r="IT46" s="78">
        <f t="shared" si="202"/>
        <v>43650</v>
      </c>
      <c r="IU46" s="112"/>
      <c r="IV46" s="112"/>
      <c r="IW46" s="111"/>
      <c r="IX46" s="106"/>
      <c r="IY46" s="107"/>
      <c r="IZ46" s="107"/>
      <c r="JA46" s="103"/>
      <c r="JB46" s="103"/>
      <c r="JC46" s="103"/>
      <c r="JD46" s="103"/>
      <c r="JE46" s="107"/>
      <c r="JF46" s="107"/>
      <c r="JG46" s="105"/>
    </row>
    <row r="47" spans="1:267" s="38" customFormat="1" ht="14.25">
      <c r="A47" s="135" t="s">
        <v>165</v>
      </c>
      <c r="B47" s="3" t="s">
        <v>30</v>
      </c>
      <c r="C47" s="78">
        <f t="shared" si="87"/>
        <v>0</v>
      </c>
      <c r="D47" s="78">
        <f t="shared" si="88"/>
        <v>0</v>
      </c>
      <c r="E47" s="78">
        <f t="shared" si="89"/>
        <v>0</v>
      </c>
      <c r="F47" s="78">
        <f t="shared" si="90"/>
        <v>0</v>
      </c>
      <c r="G47" s="78">
        <f t="shared" si="91"/>
        <v>0</v>
      </c>
      <c r="H47" s="78">
        <f t="shared" si="92"/>
        <v>0</v>
      </c>
      <c r="I47" s="160">
        <f t="shared" si="157"/>
        <v>0</v>
      </c>
      <c r="J47" s="78">
        <f t="shared" si="203"/>
        <v>0</v>
      </c>
      <c r="K47" s="78">
        <f t="shared" si="94"/>
        <v>0</v>
      </c>
      <c r="L47" s="78">
        <f t="shared" si="95"/>
        <v>0</v>
      </c>
      <c r="M47" s="78">
        <v>0</v>
      </c>
      <c r="N47" s="78"/>
      <c r="O47" s="78"/>
      <c r="P47" s="78">
        <f t="shared" si="56"/>
        <v>0</v>
      </c>
      <c r="Q47" s="78"/>
      <c r="R47" s="160"/>
      <c r="S47" s="78">
        <f t="shared" si="209"/>
        <v>0</v>
      </c>
      <c r="T47" s="78">
        <f t="shared" si="207"/>
        <v>0</v>
      </c>
      <c r="U47" s="78">
        <f t="shared" si="208"/>
        <v>0</v>
      </c>
      <c r="V47" s="78"/>
      <c r="W47" s="78"/>
      <c r="X47" s="78"/>
      <c r="Y47" s="78">
        <f t="shared" si="98"/>
        <v>0</v>
      </c>
      <c r="Z47" s="78"/>
      <c r="AA47" s="160"/>
      <c r="AB47" s="78">
        <f t="shared" si="210"/>
        <v>0</v>
      </c>
      <c r="AC47" s="78"/>
      <c r="AD47" s="78"/>
      <c r="AE47" s="78"/>
      <c r="AF47" s="78"/>
      <c r="AG47" s="78"/>
      <c r="AH47" s="78">
        <f t="shared" si="211"/>
        <v>0</v>
      </c>
      <c r="AI47" s="78"/>
      <c r="AJ47" s="160"/>
      <c r="AK47" s="78">
        <f t="shared" si="212"/>
        <v>0</v>
      </c>
      <c r="AL47" s="78"/>
      <c r="AM47" s="78"/>
      <c r="AN47" s="78"/>
      <c r="AO47" s="78"/>
      <c r="AP47" s="78"/>
      <c r="AQ47" s="78">
        <f t="shared" si="213"/>
        <v>0</v>
      </c>
      <c r="AR47" s="78"/>
      <c r="AS47" s="160"/>
      <c r="AT47" s="78">
        <f t="shared" si="214"/>
        <v>0</v>
      </c>
      <c r="AU47" s="78"/>
      <c r="AV47" s="78"/>
      <c r="AW47" s="78"/>
      <c r="AX47" s="78"/>
      <c r="AY47" s="78"/>
      <c r="AZ47" s="78">
        <f t="shared" si="215"/>
        <v>0</v>
      </c>
      <c r="BA47" s="78"/>
      <c r="BB47" s="160"/>
      <c r="BC47" s="78">
        <f t="shared" si="216"/>
        <v>0</v>
      </c>
      <c r="BD47" s="78"/>
      <c r="BE47" s="78"/>
      <c r="BF47" s="78"/>
      <c r="BG47" s="78"/>
      <c r="BH47" s="78"/>
      <c r="BI47" s="78">
        <f t="shared" si="217"/>
        <v>0</v>
      </c>
      <c r="BJ47" s="78"/>
      <c r="BK47" s="160"/>
      <c r="BL47" s="78">
        <f t="shared" si="218"/>
        <v>0</v>
      </c>
      <c r="BM47" s="78"/>
      <c r="BN47" s="78"/>
      <c r="BO47" s="78"/>
      <c r="BP47" s="78"/>
      <c r="BQ47" s="78"/>
      <c r="BR47" s="78">
        <f t="shared" si="219"/>
        <v>0</v>
      </c>
      <c r="BS47" s="78"/>
      <c r="BT47" s="160"/>
      <c r="BU47" s="78">
        <f t="shared" si="220"/>
        <v>0</v>
      </c>
      <c r="BV47" s="78"/>
      <c r="BW47" s="78"/>
      <c r="BX47" s="78"/>
      <c r="BY47" s="78"/>
      <c r="BZ47" s="78"/>
      <c r="CA47" s="78">
        <f t="shared" si="221"/>
        <v>0</v>
      </c>
      <c r="CB47" s="78"/>
      <c r="CC47" s="160"/>
      <c r="CD47" s="78">
        <f t="shared" si="222"/>
        <v>0</v>
      </c>
      <c r="CE47" s="78"/>
      <c r="CF47" s="78"/>
      <c r="CG47" s="78"/>
      <c r="CH47" s="78"/>
      <c r="CI47" s="78"/>
      <c r="CJ47" s="78">
        <f t="shared" si="223"/>
        <v>0</v>
      </c>
      <c r="CK47" s="78"/>
      <c r="CL47" s="160"/>
      <c r="CM47" s="78">
        <f t="shared" si="224"/>
        <v>0</v>
      </c>
      <c r="CN47" s="78"/>
      <c r="CO47" s="78"/>
      <c r="CP47" s="78"/>
      <c r="CQ47" s="78"/>
      <c r="CR47" s="78"/>
      <c r="CS47" s="78">
        <f t="shared" si="225"/>
        <v>0</v>
      </c>
      <c r="CT47" s="78"/>
      <c r="CU47" s="160"/>
      <c r="CV47" s="78">
        <f t="shared" si="226"/>
        <v>0</v>
      </c>
      <c r="CW47" s="78"/>
      <c r="CX47" s="78"/>
      <c r="CY47" s="78"/>
      <c r="CZ47" s="78"/>
      <c r="DA47" s="78"/>
      <c r="DB47" s="78">
        <f t="shared" si="227"/>
        <v>0</v>
      </c>
      <c r="DC47" s="78"/>
      <c r="DD47" s="160"/>
      <c r="DE47" s="78">
        <f t="shared" si="228"/>
        <v>0</v>
      </c>
      <c r="DF47" s="78"/>
      <c r="DG47" s="78"/>
      <c r="DH47" s="78"/>
      <c r="DI47" s="78"/>
      <c r="DJ47" s="78"/>
      <c r="DK47" s="78">
        <f t="shared" si="229"/>
        <v>0</v>
      </c>
      <c r="DL47" s="78"/>
      <c r="DM47" s="160"/>
      <c r="DN47" s="78">
        <f t="shared" si="230"/>
        <v>0</v>
      </c>
      <c r="DO47" s="78"/>
      <c r="DP47" s="78"/>
      <c r="DQ47" s="78"/>
      <c r="DR47" s="78"/>
      <c r="DS47" s="78"/>
      <c r="DT47" s="78">
        <f t="shared" si="231"/>
        <v>0</v>
      </c>
      <c r="DU47" s="78"/>
      <c r="DV47" s="160"/>
      <c r="DW47" s="78">
        <f t="shared" si="232"/>
        <v>0</v>
      </c>
      <c r="DX47" s="78"/>
      <c r="DY47" s="78"/>
      <c r="DZ47" s="78"/>
      <c r="EA47" s="78"/>
      <c r="EB47" s="78"/>
      <c r="EC47" s="78">
        <f t="shared" si="233"/>
        <v>0</v>
      </c>
      <c r="ED47" s="78"/>
      <c r="EE47" s="160"/>
      <c r="EF47" s="78">
        <f t="shared" si="234"/>
        <v>0</v>
      </c>
      <c r="EG47" s="78"/>
      <c r="EH47" s="78"/>
      <c r="EI47" s="78"/>
      <c r="EJ47" s="78"/>
      <c r="EK47" s="78"/>
      <c r="EL47" s="78">
        <f t="shared" si="235"/>
        <v>0</v>
      </c>
      <c r="EM47" s="78"/>
      <c r="EN47" s="160"/>
      <c r="EO47" s="78">
        <f t="shared" si="236"/>
        <v>0</v>
      </c>
      <c r="EP47" s="78"/>
      <c r="EQ47" s="78"/>
      <c r="ER47" s="78"/>
      <c r="ES47" s="78"/>
      <c r="ET47" s="78"/>
      <c r="EU47" s="78">
        <f t="shared" si="237"/>
        <v>0</v>
      </c>
      <c r="EV47" s="78"/>
      <c r="EW47" s="160"/>
      <c r="EX47" s="78">
        <f t="shared" si="238"/>
        <v>0</v>
      </c>
      <c r="EY47" s="78"/>
      <c r="EZ47" s="78"/>
      <c r="FA47" s="78"/>
      <c r="FB47" s="78"/>
      <c r="FC47" s="78"/>
      <c r="FD47" s="78">
        <f t="shared" si="239"/>
        <v>0</v>
      </c>
      <c r="FE47" s="78"/>
      <c r="FF47" s="160"/>
      <c r="FG47" s="78">
        <f t="shared" si="240"/>
        <v>0</v>
      </c>
      <c r="FH47" s="78"/>
      <c r="FI47" s="78"/>
      <c r="FJ47" s="78"/>
      <c r="FK47" s="78"/>
      <c r="FL47" s="78"/>
      <c r="FM47" s="78">
        <f t="shared" si="241"/>
        <v>0</v>
      </c>
      <c r="FN47" s="78"/>
      <c r="FO47" s="78">
        <f t="shared" si="242"/>
        <v>0</v>
      </c>
      <c r="FP47" s="78"/>
      <c r="FQ47" s="78"/>
      <c r="FR47" s="78"/>
      <c r="FS47" s="78"/>
      <c r="FT47" s="78"/>
      <c r="FU47" s="78">
        <f t="shared" si="243"/>
        <v>0</v>
      </c>
      <c r="FV47" s="78"/>
      <c r="FW47" s="160"/>
      <c r="FX47" s="78">
        <f t="shared" si="244"/>
        <v>0</v>
      </c>
      <c r="FY47" s="78"/>
      <c r="FZ47" s="78"/>
      <c r="GA47" s="78"/>
      <c r="GB47" s="78"/>
      <c r="GC47" s="78"/>
      <c r="GD47" s="78">
        <f t="shared" si="245"/>
        <v>0</v>
      </c>
      <c r="GE47" s="78"/>
      <c r="GF47" s="160"/>
      <c r="GG47" s="78">
        <f t="shared" si="246"/>
        <v>0</v>
      </c>
      <c r="GH47" s="78"/>
      <c r="GI47" s="78"/>
      <c r="GJ47" s="78"/>
      <c r="GK47" s="78"/>
      <c r="GL47" s="78"/>
      <c r="GM47" s="78">
        <f t="shared" si="247"/>
        <v>0</v>
      </c>
      <c r="GN47" s="78"/>
      <c r="GO47" s="160"/>
      <c r="GP47" s="78">
        <f t="shared" si="248"/>
        <v>0</v>
      </c>
      <c r="GQ47" s="78"/>
      <c r="GR47" s="78"/>
      <c r="GS47" s="78"/>
      <c r="GT47" s="78"/>
      <c r="GU47" s="78"/>
      <c r="GV47" s="78">
        <f t="shared" si="249"/>
        <v>0</v>
      </c>
      <c r="GW47" s="78"/>
      <c r="GX47" s="160"/>
      <c r="GY47" s="78">
        <f t="shared" si="250"/>
        <v>0</v>
      </c>
      <c r="GZ47" s="78"/>
      <c r="HA47" s="78"/>
      <c r="HB47" s="78"/>
      <c r="HC47" s="78"/>
      <c r="HD47" s="78"/>
      <c r="HE47" s="78">
        <f t="shared" si="251"/>
        <v>0</v>
      </c>
      <c r="HF47" s="78"/>
      <c r="HG47" s="160"/>
      <c r="HH47" s="78">
        <f t="shared" si="252"/>
        <v>0</v>
      </c>
      <c r="HI47" s="78"/>
      <c r="HJ47" s="78"/>
      <c r="HK47" s="78"/>
      <c r="HL47" s="78"/>
      <c r="HM47" s="78"/>
      <c r="HN47" s="78">
        <f t="shared" si="253"/>
        <v>0</v>
      </c>
      <c r="HO47" s="78"/>
      <c r="HP47" s="160"/>
      <c r="HQ47" s="78">
        <f t="shared" si="254"/>
        <v>0</v>
      </c>
      <c r="HR47" s="78"/>
      <c r="HS47" s="78"/>
      <c r="HT47" s="78"/>
      <c r="HU47" s="78"/>
      <c r="HV47" s="78"/>
      <c r="HW47" s="78">
        <f t="shared" si="255"/>
        <v>0</v>
      </c>
      <c r="HX47" s="78"/>
      <c r="HY47" s="160"/>
      <c r="HZ47" s="78">
        <f t="shared" si="256"/>
        <v>0</v>
      </c>
      <c r="IA47" s="78"/>
      <c r="IB47" s="78"/>
      <c r="IC47" s="78"/>
      <c r="ID47" s="78"/>
      <c r="IE47" s="78"/>
      <c r="IF47" s="78">
        <f t="shared" si="257"/>
        <v>0</v>
      </c>
      <c r="IG47" s="78"/>
      <c r="IH47" s="78">
        <f t="shared" si="258"/>
        <v>0</v>
      </c>
      <c r="II47" s="160"/>
      <c r="IJ47" s="78"/>
      <c r="IK47" s="78"/>
      <c r="IL47" s="78">
        <f t="shared" si="195"/>
        <v>0</v>
      </c>
      <c r="IM47" s="78">
        <f t="shared" si="196"/>
        <v>0</v>
      </c>
      <c r="IN47" s="78">
        <f t="shared" si="197"/>
        <v>0</v>
      </c>
      <c r="IO47" s="78">
        <f t="shared" si="198"/>
        <v>0</v>
      </c>
      <c r="IP47" s="78">
        <f t="shared" si="199"/>
        <v>0</v>
      </c>
      <c r="IQ47" s="160">
        <f t="shared" si="206"/>
        <v>0</v>
      </c>
      <c r="IR47" s="78">
        <f t="shared" si="200"/>
        <v>0</v>
      </c>
      <c r="IS47" s="78">
        <f t="shared" si="201"/>
        <v>0</v>
      </c>
      <c r="IT47" s="78">
        <f t="shared" si="202"/>
        <v>0</v>
      </c>
      <c r="IU47" s="112"/>
      <c r="IV47" s="112"/>
      <c r="IW47" s="111"/>
      <c r="IX47" s="106"/>
      <c r="IY47" s="107"/>
      <c r="IZ47" s="107"/>
      <c r="JA47" s="103"/>
      <c r="JB47" s="103"/>
      <c r="JC47" s="103"/>
      <c r="JD47" s="103"/>
      <c r="JE47" s="107"/>
      <c r="JF47" s="107"/>
      <c r="JG47" s="105"/>
    </row>
    <row r="48" spans="1:267" s="38" customFormat="1" ht="14.25">
      <c r="A48" s="135" t="s">
        <v>102</v>
      </c>
      <c r="B48" s="3" t="s">
        <v>31</v>
      </c>
      <c r="C48" s="78">
        <f t="shared" si="87"/>
        <v>6434.76</v>
      </c>
      <c r="D48" s="78">
        <f t="shared" si="88"/>
        <v>2000</v>
      </c>
      <c r="E48" s="78">
        <f t="shared" si="89"/>
        <v>0</v>
      </c>
      <c r="F48" s="78">
        <f t="shared" si="90"/>
        <v>2000</v>
      </c>
      <c r="G48" s="78">
        <f t="shared" si="91"/>
        <v>10500</v>
      </c>
      <c r="H48" s="78">
        <f t="shared" si="92"/>
        <v>8500</v>
      </c>
      <c r="I48" s="160">
        <f t="shared" si="157"/>
        <v>0</v>
      </c>
      <c r="J48" s="78">
        <f t="shared" si="203"/>
        <v>8500</v>
      </c>
      <c r="K48" s="78">
        <f t="shared" si="94"/>
        <v>10500</v>
      </c>
      <c r="L48" s="78">
        <f t="shared" si="95"/>
        <v>10500</v>
      </c>
      <c r="M48" s="78">
        <v>6434.76</v>
      </c>
      <c r="N48" s="110">
        <v>2000</v>
      </c>
      <c r="O48" s="78"/>
      <c r="P48" s="78">
        <f t="shared" si="56"/>
        <v>2000</v>
      </c>
      <c r="Q48" s="78">
        <v>10500</v>
      </c>
      <c r="R48" s="160"/>
      <c r="S48" s="78">
        <f t="shared" si="209"/>
        <v>8500</v>
      </c>
      <c r="T48" s="78">
        <f t="shared" si="207"/>
        <v>10500</v>
      </c>
      <c r="U48" s="78">
        <f t="shared" si="208"/>
        <v>10500</v>
      </c>
      <c r="V48" s="78"/>
      <c r="W48" s="78"/>
      <c r="X48" s="78"/>
      <c r="Y48" s="78">
        <f t="shared" si="98"/>
        <v>0</v>
      </c>
      <c r="Z48" s="78"/>
      <c r="AA48" s="160"/>
      <c r="AB48" s="78">
        <f t="shared" si="210"/>
        <v>0</v>
      </c>
      <c r="AC48" s="78"/>
      <c r="AD48" s="78"/>
      <c r="AE48" s="78"/>
      <c r="AF48" s="78"/>
      <c r="AG48" s="78"/>
      <c r="AH48" s="78">
        <f t="shared" si="211"/>
        <v>0</v>
      </c>
      <c r="AI48" s="78"/>
      <c r="AJ48" s="160"/>
      <c r="AK48" s="78">
        <f t="shared" si="212"/>
        <v>0</v>
      </c>
      <c r="AL48" s="78"/>
      <c r="AM48" s="78"/>
      <c r="AN48" s="78"/>
      <c r="AO48" s="78"/>
      <c r="AP48" s="78"/>
      <c r="AQ48" s="78">
        <f t="shared" si="213"/>
        <v>0</v>
      </c>
      <c r="AR48" s="78"/>
      <c r="AS48" s="160"/>
      <c r="AT48" s="78">
        <f t="shared" si="214"/>
        <v>0</v>
      </c>
      <c r="AU48" s="78"/>
      <c r="AV48" s="78"/>
      <c r="AW48" s="78"/>
      <c r="AX48" s="78"/>
      <c r="AY48" s="78"/>
      <c r="AZ48" s="78">
        <f t="shared" si="215"/>
        <v>0</v>
      </c>
      <c r="BA48" s="78"/>
      <c r="BB48" s="160"/>
      <c r="BC48" s="78">
        <f t="shared" si="216"/>
        <v>0</v>
      </c>
      <c r="BD48" s="78"/>
      <c r="BE48" s="78"/>
      <c r="BF48" s="78"/>
      <c r="BG48" s="78"/>
      <c r="BH48" s="78"/>
      <c r="BI48" s="78">
        <f t="shared" si="217"/>
        <v>0</v>
      </c>
      <c r="BJ48" s="78"/>
      <c r="BK48" s="160"/>
      <c r="BL48" s="78">
        <f t="shared" si="218"/>
        <v>0</v>
      </c>
      <c r="BM48" s="78"/>
      <c r="BN48" s="78"/>
      <c r="BO48" s="78"/>
      <c r="BP48" s="78"/>
      <c r="BQ48" s="78"/>
      <c r="BR48" s="78">
        <f t="shared" si="219"/>
        <v>0</v>
      </c>
      <c r="BS48" s="78"/>
      <c r="BT48" s="160"/>
      <c r="BU48" s="78">
        <f t="shared" si="220"/>
        <v>0</v>
      </c>
      <c r="BV48" s="78"/>
      <c r="BW48" s="78"/>
      <c r="BX48" s="78"/>
      <c r="BY48" s="78"/>
      <c r="BZ48" s="78"/>
      <c r="CA48" s="78">
        <f t="shared" si="221"/>
        <v>0</v>
      </c>
      <c r="CB48" s="78"/>
      <c r="CC48" s="160"/>
      <c r="CD48" s="78">
        <f t="shared" si="222"/>
        <v>0</v>
      </c>
      <c r="CE48" s="78"/>
      <c r="CF48" s="78"/>
      <c r="CG48" s="78"/>
      <c r="CH48" s="78"/>
      <c r="CI48" s="78"/>
      <c r="CJ48" s="78">
        <f t="shared" si="223"/>
        <v>0</v>
      </c>
      <c r="CK48" s="78"/>
      <c r="CL48" s="160"/>
      <c r="CM48" s="78">
        <f t="shared" si="224"/>
        <v>0</v>
      </c>
      <c r="CN48" s="78"/>
      <c r="CO48" s="78"/>
      <c r="CP48" s="78"/>
      <c r="CQ48" s="78"/>
      <c r="CR48" s="78"/>
      <c r="CS48" s="78">
        <f t="shared" si="225"/>
        <v>0</v>
      </c>
      <c r="CT48" s="78"/>
      <c r="CU48" s="160"/>
      <c r="CV48" s="78">
        <f t="shared" si="226"/>
        <v>0</v>
      </c>
      <c r="CW48" s="78"/>
      <c r="CX48" s="78"/>
      <c r="CY48" s="78"/>
      <c r="CZ48" s="78"/>
      <c r="DA48" s="78"/>
      <c r="DB48" s="78">
        <f t="shared" si="227"/>
        <v>0</v>
      </c>
      <c r="DC48" s="78"/>
      <c r="DD48" s="160"/>
      <c r="DE48" s="78">
        <f t="shared" si="228"/>
        <v>0</v>
      </c>
      <c r="DF48" s="78"/>
      <c r="DG48" s="78"/>
      <c r="DH48" s="78"/>
      <c r="DI48" s="78"/>
      <c r="DJ48" s="78"/>
      <c r="DK48" s="78">
        <f t="shared" si="229"/>
        <v>0</v>
      </c>
      <c r="DL48" s="78"/>
      <c r="DM48" s="160"/>
      <c r="DN48" s="78">
        <f t="shared" si="230"/>
        <v>0</v>
      </c>
      <c r="DO48" s="78"/>
      <c r="DP48" s="78"/>
      <c r="DQ48" s="78"/>
      <c r="DR48" s="78"/>
      <c r="DS48" s="78"/>
      <c r="DT48" s="78">
        <f t="shared" si="231"/>
        <v>0</v>
      </c>
      <c r="DU48" s="78"/>
      <c r="DV48" s="160"/>
      <c r="DW48" s="78">
        <f t="shared" si="232"/>
        <v>0</v>
      </c>
      <c r="DX48" s="78"/>
      <c r="DY48" s="78"/>
      <c r="DZ48" s="78"/>
      <c r="EA48" s="78"/>
      <c r="EB48" s="78"/>
      <c r="EC48" s="78">
        <f t="shared" si="233"/>
        <v>0</v>
      </c>
      <c r="ED48" s="78"/>
      <c r="EE48" s="160"/>
      <c r="EF48" s="78">
        <f t="shared" si="234"/>
        <v>0</v>
      </c>
      <c r="EG48" s="78"/>
      <c r="EH48" s="78"/>
      <c r="EI48" s="78"/>
      <c r="EJ48" s="78"/>
      <c r="EK48" s="78"/>
      <c r="EL48" s="78">
        <f t="shared" si="235"/>
        <v>0</v>
      </c>
      <c r="EM48" s="78"/>
      <c r="EN48" s="160"/>
      <c r="EO48" s="78">
        <f t="shared" si="236"/>
        <v>0</v>
      </c>
      <c r="EP48" s="78"/>
      <c r="EQ48" s="78"/>
      <c r="ER48" s="78"/>
      <c r="ES48" s="78"/>
      <c r="ET48" s="78"/>
      <c r="EU48" s="78">
        <f t="shared" si="237"/>
        <v>0</v>
      </c>
      <c r="EV48" s="78"/>
      <c r="EW48" s="160"/>
      <c r="EX48" s="78">
        <f t="shared" si="238"/>
        <v>0</v>
      </c>
      <c r="EY48" s="78"/>
      <c r="EZ48" s="78"/>
      <c r="FA48" s="78"/>
      <c r="FB48" s="78"/>
      <c r="FC48" s="78"/>
      <c r="FD48" s="78">
        <f t="shared" si="239"/>
        <v>0</v>
      </c>
      <c r="FE48" s="78"/>
      <c r="FF48" s="160"/>
      <c r="FG48" s="78">
        <f t="shared" si="240"/>
        <v>0</v>
      </c>
      <c r="FH48" s="78"/>
      <c r="FI48" s="78"/>
      <c r="FJ48" s="78">
        <v>3460.55</v>
      </c>
      <c r="FK48" s="78"/>
      <c r="FL48" s="78"/>
      <c r="FM48" s="78">
        <f t="shared" si="241"/>
        <v>0</v>
      </c>
      <c r="FN48" s="78"/>
      <c r="FO48" s="78">
        <f t="shared" si="242"/>
        <v>0</v>
      </c>
      <c r="FP48" s="78"/>
      <c r="FQ48" s="78"/>
      <c r="FR48" s="78"/>
      <c r="FS48" s="78"/>
      <c r="FT48" s="78"/>
      <c r="FU48" s="78">
        <f t="shared" si="243"/>
        <v>0</v>
      </c>
      <c r="FV48" s="78"/>
      <c r="FW48" s="160"/>
      <c r="FX48" s="78">
        <f t="shared" si="244"/>
        <v>0</v>
      </c>
      <c r="FY48" s="78"/>
      <c r="FZ48" s="78"/>
      <c r="GA48" s="78"/>
      <c r="GB48" s="78"/>
      <c r="GC48" s="78"/>
      <c r="GD48" s="78">
        <f t="shared" si="245"/>
        <v>0</v>
      </c>
      <c r="GE48" s="78"/>
      <c r="GF48" s="160"/>
      <c r="GG48" s="78">
        <f t="shared" si="246"/>
        <v>0</v>
      </c>
      <c r="GH48" s="78"/>
      <c r="GI48" s="78"/>
      <c r="GJ48" s="78"/>
      <c r="GK48" s="78"/>
      <c r="GL48" s="78"/>
      <c r="GM48" s="78">
        <f t="shared" si="247"/>
        <v>0</v>
      </c>
      <c r="GN48" s="78"/>
      <c r="GO48" s="160"/>
      <c r="GP48" s="78">
        <f t="shared" si="248"/>
        <v>0</v>
      </c>
      <c r="GQ48" s="78"/>
      <c r="GR48" s="78"/>
      <c r="GS48" s="78"/>
      <c r="GT48" s="78"/>
      <c r="GU48" s="78"/>
      <c r="GV48" s="78">
        <f t="shared" si="249"/>
        <v>0</v>
      </c>
      <c r="GW48" s="78"/>
      <c r="GX48" s="160"/>
      <c r="GY48" s="78">
        <f t="shared" si="250"/>
        <v>0</v>
      </c>
      <c r="GZ48" s="78"/>
      <c r="HA48" s="78"/>
      <c r="HB48" s="78"/>
      <c r="HC48" s="78"/>
      <c r="HD48" s="78"/>
      <c r="HE48" s="78">
        <f t="shared" si="251"/>
        <v>0</v>
      </c>
      <c r="HF48" s="78"/>
      <c r="HG48" s="160"/>
      <c r="HH48" s="78">
        <f t="shared" si="252"/>
        <v>0</v>
      </c>
      <c r="HI48" s="78"/>
      <c r="HJ48" s="78"/>
      <c r="HK48" s="78"/>
      <c r="HL48" s="78"/>
      <c r="HM48" s="78"/>
      <c r="HN48" s="78">
        <f t="shared" si="253"/>
        <v>0</v>
      </c>
      <c r="HO48" s="78"/>
      <c r="HP48" s="160"/>
      <c r="HQ48" s="78">
        <f t="shared" si="254"/>
        <v>0</v>
      </c>
      <c r="HR48" s="78"/>
      <c r="HS48" s="78"/>
      <c r="HT48" s="78"/>
      <c r="HU48" s="78"/>
      <c r="HV48" s="78"/>
      <c r="HW48" s="78">
        <f t="shared" si="255"/>
        <v>0</v>
      </c>
      <c r="HX48" s="78"/>
      <c r="HY48" s="160"/>
      <c r="HZ48" s="78">
        <f t="shared" si="256"/>
        <v>0</v>
      </c>
      <c r="IA48" s="78"/>
      <c r="IB48" s="78"/>
      <c r="IC48" s="78"/>
      <c r="ID48" s="78"/>
      <c r="IE48" s="78"/>
      <c r="IF48" s="78">
        <f t="shared" si="257"/>
        <v>0</v>
      </c>
      <c r="IG48" s="78"/>
      <c r="IH48" s="78">
        <f t="shared" si="258"/>
        <v>0</v>
      </c>
      <c r="II48" s="160"/>
      <c r="IJ48" s="78"/>
      <c r="IK48" s="78"/>
      <c r="IL48" s="78">
        <f t="shared" si="195"/>
        <v>9895.3100000000013</v>
      </c>
      <c r="IM48" s="78">
        <f t="shared" si="196"/>
        <v>2000</v>
      </c>
      <c r="IN48" s="78">
        <f t="shared" si="197"/>
        <v>0</v>
      </c>
      <c r="IO48" s="78">
        <f t="shared" si="198"/>
        <v>2000</v>
      </c>
      <c r="IP48" s="174">
        <f t="shared" si="199"/>
        <v>10500</v>
      </c>
      <c r="IQ48" s="160">
        <f t="shared" si="206"/>
        <v>0</v>
      </c>
      <c r="IR48" s="78">
        <f t="shared" si="200"/>
        <v>8500</v>
      </c>
      <c r="IS48" s="78">
        <f t="shared" si="201"/>
        <v>10500</v>
      </c>
      <c r="IT48" s="78">
        <f t="shared" si="202"/>
        <v>10500</v>
      </c>
      <c r="IU48" s="112"/>
      <c r="IV48" s="112"/>
      <c r="IW48" s="111"/>
      <c r="IX48" s="106"/>
      <c r="IY48" s="107"/>
      <c r="IZ48" s="107"/>
      <c r="JA48" s="103"/>
      <c r="JB48" s="103"/>
      <c r="JC48" s="103"/>
      <c r="JD48" s="103"/>
      <c r="JE48" s="107"/>
      <c r="JF48" s="107"/>
      <c r="JG48" s="105"/>
    </row>
    <row r="49" spans="1:267" s="38" customFormat="1" ht="14.25">
      <c r="A49" s="135" t="s">
        <v>103</v>
      </c>
      <c r="B49" s="3" t="s">
        <v>32</v>
      </c>
      <c r="C49" s="78">
        <f t="shared" si="87"/>
        <v>17935.740000000002</v>
      </c>
      <c r="D49" s="78">
        <f t="shared" si="88"/>
        <v>49525.4</v>
      </c>
      <c r="E49" s="78">
        <f t="shared" si="89"/>
        <v>0</v>
      </c>
      <c r="F49" s="78">
        <f t="shared" si="90"/>
        <v>49525.4</v>
      </c>
      <c r="G49" s="78">
        <f t="shared" si="91"/>
        <v>54508.877999999997</v>
      </c>
      <c r="H49" s="78">
        <f t="shared" si="92"/>
        <v>4983.4779999999955</v>
      </c>
      <c r="I49" s="160">
        <f t="shared" si="157"/>
        <v>0</v>
      </c>
      <c r="J49" s="78">
        <f t="shared" si="203"/>
        <v>4983.4779999999955</v>
      </c>
      <c r="K49" s="78">
        <f t="shared" si="94"/>
        <v>54508.877999999997</v>
      </c>
      <c r="L49" s="78">
        <f t="shared" si="95"/>
        <v>54508.877999999997</v>
      </c>
      <c r="M49" s="78">
        <v>17935.740000000002</v>
      </c>
      <c r="N49" s="112">
        <v>49525.4</v>
      </c>
      <c r="O49" s="78"/>
      <c r="P49" s="78">
        <f t="shared" si="56"/>
        <v>49525.4</v>
      </c>
      <c r="Q49" s="78">
        <v>54508.877999999997</v>
      </c>
      <c r="R49" s="160"/>
      <c r="S49" s="78">
        <f t="shared" si="209"/>
        <v>4983.4779999999955</v>
      </c>
      <c r="T49" s="78">
        <f t="shared" si="207"/>
        <v>54508.877999999997</v>
      </c>
      <c r="U49" s="78">
        <f t="shared" si="208"/>
        <v>54508.877999999997</v>
      </c>
      <c r="V49" s="78"/>
      <c r="W49" s="78"/>
      <c r="X49" s="78"/>
      <c r="Y49" s="78">
        <f t="shared" si="98"/>
        <v>0</v>
      </c>
      <c r="Z49" s="78"/>
      <c r="AA49" s="160"/>
      <c r="AB49" s="78">
        <f t="shared" si="210"/>
        <v>0</v>
      </c>
      <c r="AC49" s="78"/>
      <c r="AD49" s="78"/>
      <c r="AE49" s="78"/>
      <c r="AF49" s="78"/>
      <c r="AG49" s="78"/>
      <c r="AH49" s="78">
        <f t="shared" si="211"/>
        <v>0</v>
      </c>
      <c r="AI49" s="78"/>
      <c r="AJ49" s="160"/>
      <c r="AK49" s="78">
        <f t="shared" si="212"/>
        <v>0</v>
      </c>
      <c r="AL49" s="78"/>
      <c r="AM49" s="78"/>
      <c r="AN49" s="78"/>
      <c r="AO49" s="78"/>
      <c r="AP49" s="78"/>
      <c r="AQ49" s="78">
        <f t="shared" si="213"/>
        <v>0</v>
      </c>
      <c r="AR49" s="78"/>
      <c r="AS49" s="160"/>
      <c r="AT49" s="78">
        <f t="shared" si="214"/>
        <v>0</v>
      </c>
      <c r="AU49" s="78"/>
      <c r="AV49" s="78"/>
      <c r="AW49" s="78"/>
      <c r="AX49" s="78"/>
      <c r="AY49" s="78"/>
      <c r="AZ49" s="78">
        <f t="shared" si="215"/>
        <v>0</v>
      </c>
      <c r="BA49" s="78"/>
      <c r="BB49" s="160"/>
      <c r="BC49" s="78">
        <f t="shared" si="216"/>
        <v>0</v>
      </c>
      <c r="BD49" s="78"/>
      <c r="BE49" s="78"/>
      <c r="BF49" s="78"/>
      <c r="BG49" s="78"/>
      <c r="BH49" s="78"/>
      <c r="BI49" s="78">
        <f t="shared" si="217"/>
        <v>0</v>
      </c>
      <c r="BJ49" s="78"/>
      <c r="BK49" s="160"/>
      <c r="BL49" s="78">
        <f t="shared" si="218"/>
        <v>0</v>
      </c>
      <c r="BM49" s="78"/>
      <c r="BN49" s="78"/>
      <c r="BO49" s="78"/>
      <c r="BP49" s="78"/>
      <c r="BQ49" s="78"/>
      <c r="BR49" s="78">
        <f t="shared" si="219"/>
        <v>0</v>
      </c>
      <c r="BS49" s="78"/>
      <c r="BT49" s="160"/>
      <c r="BU49" s="78">
        <f t="shared" si="220"/>
        <v>0</v>
      </c>
      <c r="BV49" s="78"/>
      <c r="BW49" s="78"/>
      <c r="BX49" s="78"/>
      <c r="BY49" s="78"/>
      <c r="BZ49" s="78"/>
      <c r="CA49" s="78">
        <f t="shared" si="221"/>
        <v>0</v>
      </c>
      <c r="CB49" s="78"/>
      <c r="CC49" s="160"/>
      <c r="CD49" s="78">
        <f t="shared" si="222"/>
        <v>0</v>
      </c>
      <c r="CE49" s="78"/>
      <c r="CF49" s="78"/>
      <c r="CG49" s="78"/>
      <c r="CH49" s="78"/>
      <c r="CI49" s="78"/>
      <c r="CJ49" s="78">
        <f t="shared" si="223"/>
        <v>0</v>
      </c>
      <c r="CK49" s="78"/>
      <c r="CL49" s="160"/>
      <c r="CM49" s="78">
        <f t="shared" si="224"/>
        <v>0</v>
      </c>
      <c r="CN49" s="78"/>
      <c r="CO49" s="78"/>
      <c r="CP49" s="78"/>
      <c r="CQ49" s="78"/>
      <c r="CR49" s="78"/>
      <c r="CS49" s="78">
        <f t="shared" si="225"/>
        <v>0</v>
      </c>
      <c r="CT49" s="78"/>
      <c r="CU49" s="160"/>
      <c r="CV49" s="78">
        <f t="shared" si="226"/>
        <v>0</v>
      </c>
      <c r="CW49" s="78"/>
      <c r="CX49" s="78"/>
      <c r="CY49" s="78"/>
      <c r="CZ49" s="78"/>
      <c r="DA49" s="78"/>
      <c r="DB49" s="78">
        <f t="shared" si="227"/>
        <v>0</v>
      </c>
      <c r="DC49" s="78"/>
      <c r="DD49" s="160"/>
      <c r="DE49" s="78">
        <f t="shared" si="228"/>
        <v>0</v>
      </c>
      <c r="DF49" s="78"/>
      <c r="DG49" s="78"/>
      <c r="DH49" s="78"/>
      <c r="DI49" s="78"/>
      <c r="DJ49" s="78"/>
      <c r="DK49" s="78">
        <f t="shared" si="229"/>
        <v>0</v>
      </c>
      <c r="DL49" s="78"/>
      <c r="DM49" s="160"/>
      <c r="DN49" s="78">
        <f t="shared" si="230"/>
        <v>0</v>
      </c>
      <c r="DO49" s="78"/>
      <c r="DP49" s="78"/>
      <c r="DQ49" s="78"/>
      <c r="DR49" s="78"/>
      <c r="DS49" s="78"/>
      <c r="DT49" s="78">
        <f t="shared" si="231"/>
        <v>0</v>
      </c>
      <c r="DU49" s="78"/>
      <c r="DV49" s="160"/>
      <c r="DW49" s="78">
        <f t="shared" si="232"/>
        <v>0</v>
      </c>
      <c r="DX49" s="78"/>
      <c r="DY49" s="78"/>
      <c r="DZ49" s="78"/>
      <c r="EA49" s="78"/>
      <c r="EB49" s="78"/>
      <c r="EC49" s="78">
        <f t="shared" si="233"/>
        <v>0</v>
      </c>
      <c r="ED49" s="78"/>
      <c r="EE49" s="160"/>
      <c r="EF49" s="78">
        <f t="shared" si="234"/>
        <v>0</v>
      </c>
      <c r="EG49" s="78"/>
      <c r="EH49" s="78"/>
      <c r="EI49" s="78"/>
      <c r="EJ49" s="78"/>
      <c r="EK49" s="78"/>
      <c r="EL49" s="78">
        <f t="shared" si="235"/>
        <v>0</v>
      </c>
      <c r="EM49" s="78"/>
      <c r="EN49" s="160"/>
      <c r="EO49" s="78">
        <f t="shared" si="236"/>
        <v>0</v>
      </c>
      <c r="EP49" s="78"/>
      <c r="EQ49" s="78"/>
      <c r="ER49" s="78"/>
      <c r="ES49" s="78"/>
      <c r="ET49" s="78"/>
      <c r="EU49" s="78">
        <f t="shared" si="237"/>
        <v>0</v>
      </c>
      <c r="EV49" s="78"/>
      <c r="EW49" s="160"/>
      <c r="EX49" s="78">
        <f t="shared" si="238"/>
        <v>0</v>
      </c>
      <c r="EY49" s="78"/>
      <c r="EZ49" s="78"/>
      <c r="FA49" s="78"/>
      <c r="FB49" s="78"/>
      <c r="FC49" s="78"/>
      <c r="FD49" s="78">
        <f t="shared" si="239"/>
        <v>0</v>
      </c>
      <c r="FE49" s="78"/>
      <c r="FF49" s="160"/>
      <c r="FG49" s="78">
        <f t="shared" si="240"/>
        <v>0</v>
      </c>
      <c r="FH49" s="78"/>
      <c r="FI49" s="78"/>
      <c r="FJ49" s="78"/>
      <c r="FK49" s="78"/>
      <c r="FL49" s="78"/>
      <c r="FM49" s="78">
        <f t="shared" si="241"/>
        <v>0</v>
      </c>
      <c r="FN49" s="78"/>
      <c r="FO49" s="78">
        <f t="shared" si="242"/>
        <v>0</v>
      </c>
      <c r="FP49" s="78"/>
      <c r="FQ49" s="78"/>
      <c r="FR49" s="78"/>
      <c r="FS49" s="78"/>
      <c r="FT49" s="78"/>
      <c r="FU49" s="78">
        <f t="shared" si="243"/>
        <v>0</v>
      </c>
      <c r="FV49" s="78"/>
      <c r="FW49" s="160"/>
      <c r="FX49" s="78">
        <f t="shared" si="244"/>
        <v>0</v>
      </c>
      <c r="FY49" s="78"/>
      <c r="FZ49" s="78"/>
      <c r="GA49" s="78"/>
      <c r="GB49" s="78"/>
      <c r="GC49" s="78"/>
      <c r="GD49" s="78">
        <f t="shared" si="245"/>
        <v>0</v>
      </c>
      <c r="GE49" s="78"/>
      <c r="GF49" s="160"/>
      <c r="GG49" s="78">
        <f t="shared" si="246"/>
        <v>0</v>
      </c>
      <c r="GH49" s="78"/>
      <c r="GI49" s="78"/>
      <c r="GJ49" s="78"/>
      <c r="GK49" s="78"/>
      <c r="GL49" s="78"/>
      <c r="GM49" s="78">
        <f t="shared" si="247"/>
        <v>0</v>
      </c>
      <c r="GN49" s="78"/>
      <c r="GO49" s="160"/>
      <c r="GP49" s="78">
        <f t="shared" si="248"/>
        <v>0</v>
      </c>
      <c r="GQ49" s="78"/>
      <c r="GR49" s="78"/>
      <c r="GS49" s="78"/>
      <c r="GT49" s="78"/>
      <c r="GU49" s="78"/>
      <c r="GV49" s="78">
        <f t="shared" si="249"/>
        <v>0</v>
      </c>
      <c r="GW49" s="78"/>
      <c r="GX49" s="160"/>
      <c r="GY49" s="78">
        <f t="shared" si="250"/>
        <v>0</v>
      </c>
      <c r="GZ49" s="78"/>
      <c r="HA49" s="78"/>
      <c r="HB49" s="78"/>
      <c r="HC49" s="78"/>
      <c r="HD49" s="78"/>
      <c r="HE49" s="78">
        <f t="shared" si="251"/>
        <v>0</v>
      </c>
      <c r="HF49" s="78"/>
      <c r="HG49" s="160"/>
      <c r="HH49" s="78">
        <f t="shared" si="252"/>
        <v>0</v>
      </c>
      <c r="HI49" s="78"/>
      <c r="HJ49" s="78"/>
      <c r="HK49" s="78"/>
      <c r="HL49" s="78"/>
      <c r="HM49" s="78"/>
      <c r="HN49" s="78">
        <f t="shared" si="253"/>
        <v>0</v>
      </c>
      <c r="HO49" s="78"/>
      <c r="HP49" s="160"/>
      <c r="HQ49" s="78">
        <f t="shared" si="254"/>
        <v>0</v>
      </c>
      <c r="HR49" s="78"/>
      <c r="HS49" s="78"/>
      <c r="HT49" s="78"/>
      <c r="HU49" s="78"/>
      <c r="HV49" s="78"/>
      <c r="HW49" s="78">
        <f t="shared" si="255"/>
        <v>0</v>
      </c>
      <c r="HX49" s="78"/>
      <c r="HY49" s="160"/>
      <c r="HZ49" s="78">
        <f t="shared" si="256"/>
        <v>0</v>
      </c>
      <c r="IA49" s="78"/>
      <c r="IB49" s="78"/>
      <c r="IC49" s="78"/>
      <c r="ID49" s="78"/>
      <c r="IE49" s="78"/>
      <c r="IF49" s="78">
        <f t="shared" si="257"/>
        <v>0</v>
      </c>
      <c r="IG49" s="78"/>
      <c r="IH49" s="78">
        <f t="shared" si="258"/>
        <v>0</v>
      </c>
      <c r="II49" s="160"/>
      <c r="IJ49" s="78"/>
      <c r="IK49" s="78"/>
      <c r="IL49" s="78">
        <f t="shared" si="195"/>
        <v>17935.740000000002</v>
      </c>
      <c r="IM49" s="78">
        <f t="shared" si="196"/>
        <v>49525.4</v>
      </c>
      <c r="IN49" s="78">
        <f t="shared" si="197"/>
        <v>0</v>
      </c>
      <c r="IO49" s="78">
        <f t="shared" si="198"/>
        <v>49525.4</v>
      </c>
      <c r="IP49" s="174">
        <f t="shared" si="199"/>
        <v>54508.877999999997</v>
      </c>
      <c r="IQ49" s="160">
        <f t="shared" si="206"/>
        <v>0</v>
      </c>
      <c r="IR49" s="78">
        <f t="shared" si="200"/>
        <v>4983.4779999999955</v>
      </c>
      <c r="IS49" s="78">
        <f t="shared" si="201"/>
        <v>54508.877999999997</v>
      </c>
      <c r="IT49" s="78">
        <f t="shared" si="202"/>
        <v>54508.877999999997</v>
      </c>
      <c r="IU49" s="112"/>
      <c r="IV49" s="112"/>
      <c r="IW49" s="111"/>
      <c r="IX49" s="102"/>
      <c r="IY49" s="103"/>
      <c r="IZ49" s="103"/>
      <c r="JA49" s="103"/>
      <c r="JB49" s="103"/>
      <c r="JC49" s="103"/>
      <c r="JD49" s="103"/>
      <c r="JE49" s="103"/>
      <c r="JF49" s="103"/>
      <c r="JG49" s="105"/>
    </row>
    <row r="50" spans="1:267" s="38" customFormat="1" ht="14.25">
      <c r="A50" s="135" t="s">
        <v>104</v>
      </c>
      <c r="B50" s="3" t="s">
        <v>33</v>
      </c>
      <c r="C50" s="78">
        <f t="shared" si="87"/>
        <v>35595.83</v>
      </c>
      <c r="D50" s="78">
        <f t="shared" si="88"/>
        <v>16448.900000000001</v>
      </c>
      <c r="E50" s="78">
        <f t="shared" si="89"/>
        <v>0</v>
      </c>
      <c r="F50" s="78">
        <f t="shared" si="90"/>
        <v>16448.900000000001</v>
      </c>
      <c r="G50" s="78">
        <f t="shared" si="91"/>
        <v>46448.9</v>
      </c>
      <c r="H50" s="78">
        <f t="shared" si="92"/>
        <v>30000</v>
      </c>
      <c r="I50" s="160">
        <f t="shared" si="157"/>
        <v>0</v>
      </c>
      <c r="J50" s="78">
        <f t="shared" si="203"/>
        <v>30000</v>
      </c>
      <c r="K50" s="78">
        <f t="shared" si="94"/>
        <v>16448.900000000001</v>
      </c>
      <c r="L50" s="78">
        <f t="shared" si="95"/>
        <v>16448.900000000001</v>
      </c>
      <c r="M50" s="78">
        <v>35595.83</v>
      </c>
      <c r="N50" s="78">
        <v>16448.900000000001</v>
      </c>
      <c r="O50" s="78"/>
      <c r="P50" s="78">
        <f t="shared" si="56"/>
        <v>16448.900000000001</v>
      </c>
      <c r="Q50" s="78">
        <v>46448.9</v>
      </c>
      <c r="R50" s="160"/>
      <c r="S50" s="78">
        <f t="shared" si="209"/>
        <v>30000</v>
      </c>
      <c r="T50" s="78">
        <v>16448.900000000001</v>
      </c>
      <c r="U50" s="78">
        <v>16448.900000000001</v>
      </c>
      <c r="V50" s="78"/>
      <c r="W50" s="78"/>
      <c r="X50" s="78"/>
      <c r="Y50" s="78">
        <f t="shared" si="98"/>
        <v>0</v>
      </c>
      <c r="Z50" s="78"/>
      <c r="AA50" s="160"/>
      <c r="AB50" s="78">
        <f t="shared" si="210"/>
        <v>0</v>
      </c>
      <c r="AC50" s="78"/>
      <c r="AD50" s="78"/>
      <c r="AE50" s="78"/>
      <c r="AF50" s="78"/>
      <c r="AG50" s="78"/>
      <c r="AH50" s="78">
        <f t="shared" si="211"/>
        <v>0</v>
      </c>
      <c r="AI50" s="78"/>
      <c r="AJ50" s="160"/>
      <c r="AK50" s="78">
        <f t="shared" si="212"/>
        <v>0</v>
      </c>
      <c r="AL50" s="78"/>
      <c r="AM50" s="78"/>
      <c r="AN50" s="78"/>
      <c r="AO50" s="78"/>
      <c r="AP50" s="78"/>
      <c r="AQ50" s="78">
        <f t="shared" si="213"/>
        <v>0</v>
      </c>
      <c r="AR50" s="78"/>
      <c r="AS50" s="160"/>
      <c r="AT50" s="78">
        <f t="shared" si="214"/>
        <v>0</v>
      </c>
      <c r="AU50" s="78"/>
      <c r="AV50" s="78"/>
      <c r="AW50" s="78"/>
      <c r="AX50" s="78"/>
      <c r="AY50" s="78"/>
      <c r="AZ50" s="78">
        <f t="shared" si="215"/>
        <v>0</v>
      </c>
      <c r="BA50" s="78"/>
      <c r="BB50" s="160"/>
      <c r="BC50" s="78">
        <f t="shared" si="216"/>
        <v>0</v>
      </c>
      <c r="BD50" s="78"/>
      <c r="BE50" s="78"/>
      <c r="BF50" s="78"/>
      <c r="BG50" s="78"/>
      <c r="BH50" s="78"/>
      <c r="BI50" s="78">
        <f t="shared" si="217"/>
        <v>0</v>
      </c>
      <c r="BJ50" s="78"/>
      <c r="BK50" s="160"/>
      <c r="BL50" s="78">
        <f t="shared" si="218"/>
        <v>0</v>
      </c>
      <c r="BM50" s="78"/>
      <c r="BN50" s="78"/>
      <c r="BO50" s="78"/>
      <c r="BP50" s="78"/>
      <c r="BQ50" s="78"/>
      <c r="BR50" s="78">
        <f t="shared" si="219"/>
        <v>0</v>
      </c>
      <c r="BS50" s="78"/>
      <c r="BT50" s="160"/>
      <c r="BU50" s="78">
        <f t="shared" si="220"/>
        <v>0</v>
      </c>
      <c r="BV50" s="78"/>
      <c r="BW50" s="78"/>
      <c r="BX50" s="78"/>
      <c r="BY50" s="78"/>
      <c r="BZ50" s="78"/>
      <c r="CA50" s="78">
        <f t="shared" si="221"/>
        <v>0</v>
      </c>
      <c r="CB50" s="78"/>
      <c r="CC50" s="160"/>
      <c r="CD50" s="78">
        <f t="shared" si="222"/>
        <v>0</v>
      </c>
      <c r="CE50" s="78"/>
      <c r="CF50" s="78"/>
      <c r="CG50" s="78"/>
      <c r="CH50" s="78"/>
      <c r="CI50" s="78"/>
      <c r="CJ50" s="78">
        <f t="shared" si="223"/>
        <v>0</v>
      </c>
      <c r="CK50" s="78"/>
      <c r="CL50" s="160"/>
      <c r="CM50" s="78">
        <f t="shared" si="224"/>
        <v>0</v>
      </c>
      <c r="CN50" s="78"/>
      <c r="CO50" s="78"/>
      <c r="CP50" s="78"/>
      <c r="CQ50" s="78"/>
      <c r="CR50" s="78"/>
      <c r="CS50" s="78">
        <f t="shared" si="225"/>
        <v>0</v>
      </c>
      <c r="CT50" s="78"/>
      <c r="CU50" s="160"/>
      <c r="CV50" s="78">
        <f t="shared" si="226"/>
        <v>0</v>
      </c>
      <c r="CW50" s="78"/>
      <c r="CX50" s="78"/>
      <c r="CY50" s="78"/>
      <c r="CZ50" s="78"/>
      <c r="DA50" s="78"/>
      <c r="DB50" s="78">
        <f t="shared" si="227"/>
        <v>0</v>
      </c>
      <c r="DC50" s="78"/>
      <c r="DD50" s="160"/>
      <c r="DE50" s="78">
        <f t="shared" si="228"/>
        <v>0</v>
      </c>
      <c r="DF50" s="78"/>
      <c r="DG50" s="78"/>
      <c r="DH50" s="78"/>
      <c r="DI50" s="78"/>
      <c r="DJ50" s="78"/>
      <c r="DK50" s="78">
        <f t="shared" si="229"/>
        <v>0</v>
      </c>
      <c r="DL50" s="78"/>
      <c r="DM50" s="160"/>
      <c r="DN50" s="78">
        <f t="shared" si="230"/>
        <v>0</v>
      </c>
      <c r="DO50" s="78"/>
      <c r="DP50" s="78"/>
      <c r="DQ50" s="78"/>
      <c r="DR50" s="78"/>
      <c r="DS50" s="78"/>
      <c r="DT50" s="78">
        <f t="shared" si="231"/>
        <v>0</v>
      </c>
      <c r="DU50" s="78"/>
      <c r="DV50" s="160"/>
      <c r="DW50" s="78">
        <f t="shared" si="232"/>
        <v>0</v>
      </c>
      <c r="DX50" s="78"/>
      <c r="DY50" s="78"/>
      <c r="DZ50" s="78"/>
      <c r="EA50" s="78"/>
      <c r="EB50" s="78"/>
      <c r="EC50" s="78">
        <f t="shared" si="233"/>
        <v>0</v>
      </c>
      <c r="ED50" s="78"/>
      <c r="EE50" s="160"/>
      <c r="EF50" s="78">
        <f t="shared" si="234"/>
        <v>0</v>
      </c>
      <c r="EG50" s="78"/>
      <c r="EH50" s="78"/>
      <c r="EI50" s="78"/>
      <c r="EJ50" s="78"/>
      <c r="EK50" s="78"/>
      <c r="EL50" s="78">
        <f t="shared" si="235"/>
        <v>0</v>
      </c>
      <c r="EM50" s="78"/>
      <c r="EN50" s="160"/>
      <c r="EO50" s="78">
        <f t="shared" si="236"/>
        <v>0</v>
      </c>
      <c r="EP50" s="78"/>
      <c r="EQ50" s="78"/>
      <c r="ER50" s="78"/>
      <c r="ES50" s="78"/>
      <c r="ET50" s="78"/>
      <c r="EU50" s="78">
        <f t="shared" si="237"/>
        <v>0</v>
      </c>
      <c r="EV50" s="78"/>
      <c r="EW50" s="160"/>
      <c r="EX50" s="78">
        <f t="shared" si="238"/>
        <v>0</v>
      </c>
      <c r="EY50" s="78"/>
      <c r="EZ50" s="78"/>
      <c r="FA50" s="78"/>
      <c r="FB50" s="78"/>
      <c r="FC50" s="78"/>
      <c r="FD50" s="78">
        <f t="shared" si="239"/>
        <v>0</v>
      </c>
      <c r="FE50" s="78"/>
      <c r="FF50" s="160"/>
      <c r="FG50" s="78">
        <f t="shared" si="240"/>
        <v>0</v>
      </c>
      <c r="FH50" s="78"/>
      <c r="FI50" s="78"/>
      <c r="FJ50" s="78"/>
      <c r="FK50" s="78"/>
      <c r="FL50" s="78"/>
      <c r="FM50" s="78">
        <f t="shared" si="241"/>
        <v>0</v>
      </c>
      <c r="FN50" s="78"/>
      <c r="FO50" s="78">
        <f t="shared" si="242"/>
        <v>0</v>
      </c>
      <c r="FP50" s="78"/>
      <c r="FQ50" s="78"/>
      <c r="FR50" s="78"/>
      <c r="FS50" s="78"/>
      <c r="FT50" s="78"/>
      <c r="FU50" s="78">
        <f t="shared" si="243"/>
        <v>0</v>
      </c>
      <c r="FV50" s="78"/>
      <c r="FW50" s="160"/>
      <c r="FX50" s="78">
        <f t="shared" si="244"/>
        <v>0</v>
      </c>
      <c r="FY50" s="78"/>
      <c r="FZ50" s="78"/>
      <c r="GA50" s="78"/>
      <c r="GB50" s="78"/>
      <c r="GC50" s="78"/>
      <c r="GD50" s="78">
        <f t="shared" si="245"/>
        <v>0</v>
      </c>
      <c r="GE50" s="78"/>
      <c r="GF50" s="160"/>
      <c r="GG50" s="78">
        <f t="shared" si="246"/>
        <v>0</v>
      </c>
      <c r="GH50" s="78"/>
      <c r="GI50" s="78"/>
      <c r="GJ50" s="78">
        <v>827.4</v>
      </c>
      <c r="GK50" s="78">
        <v>5910</v>
      </c>
      <c r="GL50" s="78"/>
      <c r="GM50" s="78">
        <f t="shared" si="247"/>
        <v>5910</v>
      </c>
      <c r="GN50" s="78">
        <v>5910</v>
      </c>
      <c r="GO50" s="160"/>
      <c r="GP50" s="78">
        <f t="shared" si="248"/>
        <v>0</v>
      </c>
      <c r="GQ50" s="78">
        <f>+GN50</f>
        <v>5910</v>
      </c>
      <c r="GR50" s="78">
        <f>+GN50</f>
        <v>5910</v>
      </c>
      <c r="GS50" s="78"/>
      <c r="GT50" s="78"/>
      <c r="GU50" s="78"/>
      <c r="GV50" s="78">
        <f t="shared" si="249"/>
        <v>0</v>
      </c>
      <c r="GW50" s="78"/>
      <c r="GX50" s="160"/>
      <c r="GY50" s="78">
        <f t="shared" si="250"/>
        <v>0</v>
      </c>
      <c r="GZ50" s="78"/>
      <c r="HA50" s="78"/>
      <c r="HB50" s="78"/>
      <c r="HC50" s="78"/>
      <c r="HD50" s="78"/>
      <c r="HE50" s="78">
        <f t="shared" si="251"/>
        <v>0</v>
      </c>
      <c r="HF50" s="78"/>
      <c r="HG50" s="160"/>
      <c r="HH50" s="78">
        <f t="shared" si="252"/>
        <v>0</v>
      </c>
      <c r="HI50" s="78"/>
      <c r="HJ50" s="78"/>
      <c r="HK50" s="78"/>
      <c r="HL50" s="78"/>
      <c r="HM50" s="78"/>
      <c r="HN50" s="78">
        <f t="shared" si="253"/>
        <v>0</v>
      </c>
      <c r="HO50" s="78"/>
      <c r="HP50" s="160"/>
      <c r="HQ50" s="78">
        <f t="shared" si="254"/>
        <v>0</v>
      </c>
      <c r="HR50" s="78"/>
      <c r="HS50" s="78"/>
      <c r="HT50" s="78"/>
      <c r="HU50" s="78"/>
      <c r="HV50" s="78"/>
      <c r="HW50" s="78">
        <f t="shared" si="255"/>
        <v>0</v>
      </c>
      <c r="HX50" s="78"/>
      <c r="HY50" s="160"/>
      <c r="HZ50" s="78">
        <f t="shared" si="256"/>
        <v>0</v>
      </c>
      <c r="IA50" s="78"/>
      <c r="IB50" s="78"/>
      <c r="IC50" s="78"/>
      <c r="ID50" s="78"/>
      <c r="IE50" s="78"/>
      <c r="IF50" s="78">
        <f t="shared" si="257"/>
        <v>0</v>
      </c>
      <c r="IG50" s="78"/>
      <c r="IH50" s="78">
        <f t="shared" si="258"/>
        <v>0</v>
      </c>
      <c r="II50" s="160"/>
      <c r="IJ50" s="78"/>
      <c r="IK50" s="78"/>
      <c r="IL50" s="78">
        <f t="shared" si="195"/>
        <v>36423.230000000003</v>
      </c>
      <c r="IM50" s="78">
        <f t="shared" si="196"/>
        <v>22358.9</v>
      </c>
      <c r="IN50" s="78">
        <f t="shared" si="197"/>
        <v>0</v>
      </c>
      <c r="IO50" s="78">
        <f t="shared" si="198"/>
        <v>22358.9</v>
      </c>
      <c r="IP50" s="174">
        <f>+G50+AI50+AR50+BA50+BJ50+BS50+CB50+CK50+CT50+DC50+DL50+DU50+ED50+EM50+EV50+FE50+FN50+FV50+GE50+GN50+GW50+HF50+HO50+HX50+IG50</f>
        <v>52358.9</v>
      </c>
      <c r="IQ50" s="160">
        <f t="shared" si="206"/>
        <v>0</v>
      </c>
      <c r="IR50" s="78">
        <f t="shared" si="200"/>
        <v>30000</v>
      </c>
      <c r="IS50" s="78">
        <f t="shared" si="201"/>
        <v>22358.9</v>
      </c>
      <c r="IT50" s="78">
        <f t="shared" si="202"/>
        <v>22358.9</v>
      </c>
      <c r="IU50" s="112"/>
      <c r="IV50" s="112"/>
      <c r="IW50" s="111"/>
      <c r="IX50" s="106"/>
      <c r="IY50" s="107"/>
      <c r="IZ50" s="107"/>
      <c r="JA50" s="103"/>
      <c r="JB50" s="103"/>
      <c r="JC50" s="103"/>
      <c r="JD50" s="103"/>
      <c r="JE50" s="107"/>
      <c r="JF50" s="107"/>
      <c r="JG50" s="105"/>
    </row>
    <row r="51" spans="1:267" s="38" customFormat="1" ht="28.5">
      <c r="A51" s="135" t="s">
        <v>105</v>
      </c>
      <c r="B51" s="3" t="s">
        <v>34</v>
      </c>
      <c r="C51" s="78">
        <f t="shared" si="87"/>
        <v>116548.49</v>
      </c>
      <c r="D51" s="78">
        <f t="shared" si="88"/>
        <v>69630.3</v>
      </c>
      <c r="E51" s="78">
        <f t="shared" si="89"/>
        <v>0</v>
      </c>
      <c r="F51" s="78">
        <f t="shared" si="90"/>
        <v>69630.3</v>
      </c>
      <c r="G51" s="78">
        <f t="shared" si="91"/>
        <v>68622.152000000002</v>
      </c>
      <c r="H51" s="78">
        <f t="shared" si="92"/>
        <v>-1008.148000000001</v>
      </c>
      <c r="I51" s="160">
        <f t="shared" si="157"/>
        <v>0</v>
      </c>
      <c r="J51" s="78">
        <f t="shared" si="203"/>
        <v>-1008.148000000001</v>
      </c>
      <c r="K51" s="78">
        <f t="shared" si="94"/>
        <v>68622.152000000002</v>
      </c>
      <c r="L51" s="78">
        <f t="shared" si="95"/>
        <v>68622.152000000002</v>
      </c>
      <c r="M51" s="78">
        <v>116548.49</v>
      </c>
      <c r="N51" s="78">
        <v>69630.3</v>
      </c>
      <c r="O51" s="78"/>
      <c r="P51" s="78">
        <f t="shared" si="56"/>
        <v>69630.3</v>
      </c>
      <c r="Q51" s="78">
        <v>68622.152000000002</v>
      </c>
      <c r="R51" s="160"/>
      <c r="S51" s="78">
        <f t="shared" si="209"/>
        <v>-1008.148000000001</v>
      </c>
      <c r="T51" s="78">
        <f t="shared" ref="T51" si="259">+Q51</f>
        <v>68622.152000000002</v>
      </c>
      <c r="U51" s="78">
        <f t="shared" ref="U51" si="260">+Q51</f>
        <v>68622.152000000002</v>
      </c>
      <c r="V51" s="78"/>
      <c r="W51" s="78"/>
      <c r="X51" s="78"/>
      <c r="Y51" s="78">
        <f t="shared" si="98"/>
        <v>0</v>
      </c>
      <c r="Z51" s="78"/>
      <c r="AA51" s="160"/>
      <c r="AB51" s="78">
        <f t="shared" si="210"/>
        <v>0</v>
      </c>
      <c r="AC51" s="78"/>
      <c r="AD51" s="78"/>
      <c r="AE51" s="78"/>
      <c r="AF51" s="78"/>
      <c r="AG51" s="78"/>
      <c r="AH51" s="78">
        <f t="shared" si="211"/>
        <v>0</v>
      </c>
      <c r="AI51" s="78"/>
      <c r="AJ51" s="160"/>
      <c r="AK51" s="78">
        <f t="shared" si="212"/>
        <v>0</v>
      </c>
      <c r="AL51" s="78"/>
      <c r="AM51" s="78"/>
      <c r="AN51" s="78"/>
      <c r="AO51" s="78"/>
      <c r="AP51" s="78"/>
      <c r="AQ51" s="78">
        <f t="shared" si="213"/>
        <v>0</v>
      </c>
      <c r="AR51" s="78"/>
      <c r="AS51" s="160"/>
      <c r="AT51" s="78">
        <f t="shared" si="214"/>
        <v>0</v>
      </c>
      <c r="AU51" s="78"/>
      <c r="AV51" s="78"/>
      <c r="AW51" s="78"/>
      <c r="AX51" s="78"/>
      <c r="AY51" s="78"/>
      <c r="AZ51" s="78">
        <f t="shared" si="215"/>
        <v>0</v>
      </c>
      <c r="BA51" s="78"/>
      <c r="BB51" s="160"/>
      <c r="BC51" s="78">
        <f t="shared" si="216"/>
        <v>0</v>
      </c>
      <c r="BD51" s="78"/>
      <c r="BE51" s="78"/>
      <c r="BF51" s="78"/>
      <c r="BG51" s="78"/>
      <c r="BH51" s="78"/>
      <c r="BI51" s="78">
        <f t="shared" si="217"/>
        <v>0</v>
      </c>
      <c r="BJ51" s="78"/>
      <c r="BK51" s="160"/>
      <c r="BL51" s="78">
        <f t="shared" si="218"/>
        <v>0</v>
      </c>
      <c r="BM51" s="78"/>
      <c r="BN51" s="78"/>
      <c r="BO51" s="78"/>
      <c r="BP51" s="78"/>
      <c r="BQ51" s="78"/>
      <c r="BR51" s="78">
        <f t="shared" si="219"/>
        <v>0</v>
      </c>
      <c r="BS51" s="78"/>
      <c r="BT51" s="160"/>
      <c r="BU51" s="78">
        <f t="shared" si="220"/>
        <v>0</v>
      </c>
      <c r="BV51" s="78"/>
      <c r="BW51" s="78"/>
      <c r="BX51" s="78"/>
      <c r="BY51" s="78"/>
      <c r="BZ51" s="78"/>
      <c r="CA51" s="78">
        <f t="shared" si="221"/>
        <v>0</v>
      </c>
      <c r="CB51" s="78"/>
      <c r="CC51" s="160"/>
      <c r="CD51" s="78">
        <f t="shared" si="222"/>
        <v>0</v>
      </c>
      <c r="CE51" s="78"/>
      <c r="CF51" s="78"/>
      <c r="CG51" s="78"/>
      <c r="CH51" s="78"/>
      <c r="CI51" s="78"/>
      <c r="CJ51" s="78">
        <f t="shared" si="223"/>
        <v>0</v>
      </c>
      <c r="CK51" s="78"/>
      <c r="CL51" s="160"/>
      <c r="CM51" s="78">
        <f t="shared" si="224"/>
        <v>0</v>
      </c>
      <c r="CN51" s="78"/>
      <c r="CO51" s="78"/>
      <c r="CP51" s="78"/>
      <c r="CQ51" s="78"/>
      <c r="CR51" s="78"/>
      <c r="CS51" s="78">
        <f t="shared" si="225"/>
        <v>0</v>
      </c>
      <c r="CT51" s="78"/>
      <c r="CU51" s="160"/>
      <c r="CV51" s="78">
        <f t="shared" si="226"/>
        <v>0</v>
      </c>
      <c r="CW51" s="78"/>
      <c r="CX51" s="78"/>
      <c r="CY51" s="78"/>
      <c r="CZ51" s="78"/>
      <c r="DA51" s="78"/>
      <c r="DB51" s="78">
        <f t="shared" si="227"/>
        <v>0</v>
      </c>
      <c r="DC51" s="78"/>
      <c r="DD51" s="160"/>
      <c r="DE51" s="78">
        <f t="shared" si="228"/>
        <v>0</v>
      </c>
      <c r="DF51" s="78"/>
      <c r="DG51" s="78"/>
      <c r="DH51" s="78"/>
      <c r="DI51" s="78"/>
      <c r="DJ51" s="78"/>
      <c r="DK51" s="78">
        <f t="shared" si="229"/>
        <v>0</v>
      </c>
      <c r="DL51" s="78"/>
      <c r="DM51" s="160"/>
      <c r="DN51" s="78">
        <f t="shared" si="230"/>
        <v>0</v>
      </c>
      <c r="DO51" s="78"/>
      <c r="DP51" s="78"/>
      <c r="DQ51" s="78"/>
      <c r="DR51" s="78"/>
      <c r="DS51" s="78"/>
      <c r="DT51" s="78">
        <f t="shared" si="231"/>
        <v>0</v>
      </c>
      <c r="DU51" s="78"/>
      <c r="DV51" s="160"/>
      <c r="DW51" s="78">
        <f t="shared" si="232"/>
        <v>0</v>
      </c>
      <c r="DX51" s="78"/>
      <c r="DY51" s="78"/>
      <c r="DZ51" s="78"/>
      <c r="EA51" s="78"/>
      <c r="EB51" s="78"/>
      <c r="EC51" s="78">
        <f t="shared" si="233"/>
        <v>0</v>
      </c>
      <c r="ED51" s="78"/>
      <c r="EE51" s="160"/>
      <c r="EF51" s="78">
        <f t="shared" si="234"/>
        <v>0</v>
      </c>
      <c r="EG51" s="78"/>
      <c r="EH51" s="78"/>
      <c r="EI51" s="78"/>
      <c r="EJ51" s="78"/>
      <c r="EK51" s="78"/>
      <c r="EL51" s="78">
        <f t="shared" si="235"/>
        <v>0</v>
      </c>
      <c r="EM51" s="78"/>
      <c r="EN51" s="160"/>
      <c r="EO51" s="78">
        <f t="shared" si="236"/>
        <v>0</v>
      </c>
      <c r="EP51" s="78"/>
      <c r="EQ51" s="78"/>
      <c r="ER51" s="78"/>
      <c r="ES51" s="78"/>
      <c r="ET51" s="78"/>
      <c r="EU51" s="78">
        <f t="shared" si="237"/>
        <v>0</v>
      </c>
      <c r="EV51" s="78"/>
      <c r="EW51" s="160"/>
      <c r="EX51" s="78">
        <f t="shared" si="238"/>
        <v>0</v>
      </c>
      <c r="EY51" s="78"/>
      <c r="EZ51" s="78"/>
      <c r="FA51" s="78"/>
      <c r="FB51" s="78"/>
      <c r="FC51" s="78"/>
      <c r="FD51" s="78">
        <f t="shared" si="239"/>
        <v>0</v>
      </c>
      <c r="FE51" s="78"/>
      <c r="FF51" s="160"/>
      <c r="FG51" s="78">
        <f t="shared" si="240"/>
        <v>0</v>
      </c>
      <c r="FH51" s="78"/>
      <c r="FI51" s="78"/>
      <c r="FJ51" s="78">
        <v>334966.90999999997</v>
      </c>
      <c r="FK51" s="78"/>
      <c r="FL51" s="78"/>
      <c r="FM51" s="78">
        <f t="shared" si="241"/>
        <v>0</v>
      </c>
      <c r="FN51" s="78"/>
      <c r="FO51" s="78">
        <f t="shared" si="242"/>
        <v>0</v>
      </c>
      <c r="FP51" s="78"/>
      <c r="FQ51" s="78"/>
      <c r="FR51" s="78"/>
      <c r="FS51" s="78"/>
      <c r="FT51" s="78"/>
      <c r="FU51" s="78">
        <f t="shared" si="243"/>
        <v>0</v>
      </c>
      <c r="FV51" s="78"/>
      <c r="FW51" s="160"/>
      <c r="FX51" s="78">
        <f t="shared" si="244"/>
        <v>0</v>
      </c>
      <c r="FY51" s="78"/>
      <c r="FZ51" s="78"/>
      <c r="GA51" s="78"/>
      <c r="GB51" s="78"/>
      <c r="GC51" s="78"/>
      <c r="GD51" s="78">
        <f t="shared" si="245"/>
        <v>0</v>
      </c>
      <c r="GE51" s="78"/>
      <c r="GF51" s="160"/>
      <c r="GG51" s="78">
        <f t="shared" si="246"/>
        <v>0</v>
      </c>
      <c r="GH51" s="78"/>
      <c r="GI51" s="78"/>
      <c r="GJ51" s="78"/>
      <c r="GK51" s="78"/>
      <c r="GL51" s="78"/>
      <c r="GM51" s="78">
        <f t="shared" si="247"/>
        <v>0</v>
      </c>
      <c r="GN51" s="78"/>
      <c r="GO51" s="160"/>
      <c r="GP51" s="78">
        <f t="shared" si="248"/>
        <v>0</v>
      </c>
      <c r="GQ51" s="78"/>
      <c r="GR51" s="78"/>
      <c r="GS51" s="78"/>
      <c r="GT51" s="78"/>
      <c r="GU51" s="78"/>
      <c r="GV51" s="78">
        <f t="shared" si="249"/>
        <v>0</v>
      </c>
      <c r="GW51" s="78"/>
      <c r="GX51" s="160"/>
      <c r="GY51" s="78">
        <f t="shared" si="250"/>
        <v>0</v>
      </c>
      <c r="GZ51" s="78"/>
      <c r="HA51" s="78"/>
      <c r="HB51" s="78"/>
      <c r="HC51" s="78"/>
      <c r="HD51" s="78"/>
      <c r="HE51" s="78">
        <f t="shared" si="251"/>
        <v>0</v>
      </c>
      <c r="HF51" s="78"/>
      <c r="HG51" s="160"/>
      <c r="HH51" s="78">
        <f t="shared" si="252"/>
        <v>0</v>
      </c>
      <c r="HI51" s="78"/>
      <c r="HJ51" s="78"/>
      <c r="HK51" s="78"/>
      <c r="HL51" s="78"/>
      <c r="HM51" s="78"/>
      <c r="HN51" s="78">
        <f t="shared" si="253"/>
        <v>0</v>
      </c>
      <c r="HO51" s="78"/>
      <c r="HP51" s="160"/>
      <c r="HQ51" s="78">
        <f t="shared" si="254"/>
        <v>0</v>
      </c>
      <c r="HR51" s="78"/>
      <c r="HS51" s="78"/>
      <c r="HT51" s="78"/>
      <c r="HU51" s="78"/>
      <c r="HV51" s="78"/>
      <c r="HW51" s="78">
        <f t="shared" si="255"/>
        <v>0</v>
      </c>
      <c r="HX51" s="78"/>
      <c r="HY51" s="160"/>
      <c r="HZ51" s="78">
        <f t="shared" si="256"/>
        <v>0</v>
      </c>
      <c r="IA51" s="78"/>
      <c r="IB51" s="78"/>
      <c r="IC51" s="78"/>
      <c r="ID51" s="78"/>
      <c r="IE51" s="78"/>
      <c r="IF51" s="78">
        <f t="shared" si="257"/>
        <v>0</v>
      </c>
      <c r="IG51" s="78"/>
      <c r="IH51" s="78">
        <f t="shared" si="258"/>
        <v>0</v>
      </c>
      <c r="II51" s="160"/>
      <c r="IJ51" s="78"/>
      <c r="IK51" s="78"/>
      <c r="IL51" s="78">
        <f t="shared" si="195"/>
        <v>451515.39999999997</v>
      </c>
      <c r="IM51" s="78">
        <f t="shared" si="196"/>
        <v>69630.3</v>
      </c>
      <c r="IN51" s="78">
        <f t="shared" si="197"/>
        <v>0</v>
      </c>
      <c r="IO51" s="78">
        <f t="shared" si="198"/>
        <v>69630.3</v>
      </c>
      <c r="IP51" s="174">
        <f t="shared" si="199"/>
        <v>68622.152000000002</v>
      </c>
      <c r="IQ51" s="160">
        <f t="shared" si="206"/>
        <v>0</v>
      </c>
      <c r="IR51" s="78">
        <f t="shared" si="200"/>
        <v>-1008.148000000001</v>
      </c>
      <c r="IS51" s="78">
        <f t="shared" si="201"/>
        <v>68622.152000000002</v>
      </c>
      <c r="IT51" s="78">
        <f t="shared" si="202"/>
        <v>68622.152000000002</v>
      </c>
      <c r="IU51" s="112"/>
      <c r="IV51" s="112"/>
      <c r="IW51" s="111"/>
      <c r="IX51" s="106"/>
      <c r="IY51" s="107"/>
      <c r="IZ51" s="107"/>
      <c r="JA51" s="103"/>
      <c r="JB51" s="103"/>
      <c r="JC51" s="103"/>
      <c r="JD51" s="103"/>
      <c r="JE51" s="107"/>
      <c r="JF51" s="107"/>
      <c r="JG51" s="105"/>
    </row>
    <row r="52" spans="1:267" s="38" customFormat="1" ht="28.5">
      <c r="A52" s="135" t="s">
        <v>106</v>
      </c>
      <c r="B52" s="3" t="s">
        <v>35</v>
      </c>
      <c r="C52" s="78">
        <f t="shared" ref="C52:C89" si="261">+M52+V52</f>
        <v>8763.9</v>
      </c>
      <c r="D52" s="78">
        <f t="shared" ref="D52:D89" si="262">+N52+W52</f>
        <v>11400</v>
      </c>
      <c r="E52" s="78">
        <f t="shared" ref="E52:E89" si="263">+O52+X52</f>
        <v>0</v>
      </c>
      <c r="F52" s="78">
        <f t="shared" ref="F52:F89" si="264">+P52+Y52</f>
        <v>11400</v>
      </c>
      <c r="G52" s="78">
        <f t="shared" ref="G52:G89" si="265">+Q52+Z52</f>
        <v>12250</v>
      </c>
      <c r="H52" s="78">
        <f t="shared" ref="H52:H89" si="266">+S52+AB52</f>
        <v>850</v>
      </c>
      <c r="I52" s="160">
        <f t="shared" si="157"/>
        <v>0</v>
      </c>
      <c r="J52" s="78">
        <f>+J54+J55</f>
        <v>850</v>
      </c>
      <c r="K52" s="78">
        <f t="shared" ref="K52:K89" si="267">+T52+AC52</f>
        <v>12250</v>
      </c>
      <c r="L52" s="78">
        <f t="shared" ref="L52:L89" si="268">+U52+AD52</f>
        <v>12250</v>
      </c>
      <c r="M52" s="78">
        <f t="shared" ref="M52:U52" si="269">M54+M55</f>
        <v>8763.9</v>
      </c>
      <c r="N52" s="78">
        <f t="shared" si="269"/>
        <v>11400</v>
      </c>
      <c r="O52" s="78">
        <f t="shared" si="269"/>
        <v>0</v>
      </c>
      <c r="P52" s="78">
        <f t="shared" si="56"/>
        <v>11400</v>
      </c>
      <c r="Q52" s="78">
        <f t="shared" si="269"/>
        <v>12250</v>
      </c>
      <c r="R52" s="160">
        <f t="shared" si="269"/>
        <v>0</v>
      </c>
      <c r="S52" s="78">
        <f t="shared" si="209"/>
        <v>850</v>
      </c>
      <c r="T52" s="78">
        <f t="shared" si="269"/>
        <v>12250</v>
      </c>
      <c r="U52" s="78">
        <f t="shared" si="269"/>
        <v>12250</v>
      </c>
      <c r="V52" s="78">
        <f>V54+V55</f>
        <v>0</v>
      </c>
      <c r="W52" s="78">
        <f>W54+W55</f>
        <v>0</v>
      </c>
      <c r="X52" s="78">
        <f>X54+X55</f>
        <v>0</v>
      </c>
      <c r="Y52" s="78">
        <f t="shared" si="98"/>
        <v>0</v>
      </c>
      <c r="Z52" s="78">
        <f>Z54+Z55</f>
        <v>0</v>
      </c>
      <c r="AA52" s="160">
        <f t="shared" ref="AA52" si="270">AA54+AA55</f>
        <v>0</v>
      </c>
      <c r="AB52" s="78">
        <f t="shared" si="210"/>
        <v>0</v>
      </c>
      <c r="AC52" s="78">
        <f>AC54+AC55</f>
        <v>0</v>
      </c>
      <c r="AD52" s="78">
        <f>AD54+AD55</f>
        <v>0</v>
      </c>
      <c r="AE52" s="78">
        <f>AE54+AE55</f>
        <v>0</v>
      </c>
      <c r="AF52" s="78">
        <f>AF54+AF55</f>
        <v>0</v>
      </c>
      <c r="AG52" s="78">
        <f>AG54+AG55</f>
        <v>0</v>
      </c>
      <c r="AH52" s="78">
        <f t="shared" si="211"/>
        <v>0</v>
      </c>
      <c r="AI52" s="78">
        <f>AI54+AI55</f>
        <v>0</v>
      </c>
      <c r="AJ52" s="160">
        <f t="shared" ref="AJ52" si="271">AJ54+AJ55</f>
        <v>0</v>
      </c>
      <c r="AK52" s="78">
        <f t="shared" si="212"/>
        <v>0</v>
      </c>
      <c r="AL52" s="78">
        <f>AL54+AL55</f>
        <v>0</v>
      </c>
      <c r="AM52" s="78">
        <f>AM54+AM55</f>
        <v>0</v>
      </c>
      <c r="AN52" s="78">
        <f>AN54+AN55</f>
        <v>0</v>
      </c>
      <c r="AO52" s="78">
        <f>AO54+AO55</f>
        <v>0</v>
      </c>
      <c r="AP52" s="78">
        <f>AP54+AP55</f>
        <v>0</v>
      </c>
      <c r="AQ52" s="78">
        <f t="shared" si="213"/>
        <v>0</v>
      </c>
      <c r="AR52" s="78">
        <f>AR54+AR55</f>
        <v>0</v>
      </c>
      <c r="AS52" s="160">
        <f t="shared" ref="AS52" si="272">AS54+AS55</f>
        <v>0</v>
      </c>
      <c r="AT52" s="78">
        <f t="shared" si="214"/>
        <v>0</v>
      </c>
      <c r="AU52" s="78">
        <f>AU54+AU55</f>
        <v>0</v>
      </c>
      <c r="AV52" s="78">
        <f>AV54+AV55</f>
        <v>0</v>
      </c>
      <c r="AW52" s="78">
        <f>AW54+AW55</f>
        <v>0</v>
      </c>
      <c r="AX52" s="78">
        <f>AX54+AX55</f>
        <v>0</v>
      </c>
      <c r="AY52" s="78">
        <f>AY54+AY55</f>
        <v>0</v>
      </c>
      <c r="AZ52" s="78">
        <f t="shared" si="215"/>
        <v>0</v>
      </c>
      <c r="BA52" s="78">
        <f>BA54+BA55</f>
        <v>0</v>
      </c>
      <c r="BB52" s="160">
        <f t="shared" ref="BB52" si="273">BB54+BB55</f>
        <v>0</v>
      </c>
      <c r="BC52" s="78">
        <f t="shared" si="216"/>
        <v>0</v>
      </c>
      <c r="BD52" s="78">
        <f>BD54+BD55</f>
        <v>0</v>
      </c>
      <c r="BE52" s="78">
        <f>BE54+BE55</f>
        <v>0</v>
      </c>
      <c r="BF52" s="78">
        <f>BF54+BF55</f>
        <v>0</v>
      </c>
      <c r="BG52" s="78">
        <f>BG54+BG55</f>
        <v>0</v>
      </c>
      <c r="BH52" s="78">
        <f>BH54+BH55</f>
        <v>0</v>
      </c>
      <c r="BI52" s="78">
        <f t="shared" si="217"/>
        <v>0</v>
      </c>
      <c r="BJ52" s="78">
        <f>BJ54+BJ55</f>
        <v>0</v>
      </c>
      <c r="BK52" s="160">
        <f t="shared" ref="BK52" si="274">BK54+BK55</f>
        <v>0</v>
      </c>
      <c r="BL52" s="78">
        <f t="shared" si="218"/>
        <v>0</v>
      </c>
      <c r="BM52" s="78">
        <f>BM54+BM55</f>
        <v>0</v>
      </c>
      <c r="BN52" s="78">
        <f>BN54+BN55</f>
        <v>0</v>
      </c>
      <c r="BO52" s="78">
        <f>BO54+BO55</f>
        <v>0</v>
      </c>
      <c r="BP52" s="78">
        <f>BP54+BP55</f>
        <v>0</v>
      </c>
      <c r="BQ52" s="78">
        <f>BQ54+BQ55</f>
        <v>0</v>
      </c>
      <c r="BR52" s="78">
        <f t="shared" si="219"/>
        <v>0</v>
      </c>
      <c r="BS52" s="78">
        <f>BS54+BS55</f>
        <v>0</v>
      </c>
      <c r="BT52" s="160">
        <f t="shared" ref="BT52" si="275">BT54+BT55</f>
        <v>0</v>
      </c>
      <c r="BU52" s="78">
        <f t="shared" si="220"/>
        <v>0</v>
      </c>
      <c r="BV52" s="78">
        <f>BV54+BV55</f>
        <v>0</v>
      </c>
      <c r="BW52" s="78">
        <f>BW54+BW55</f>
        <v>0</v>
      </c>
      <c r="BX52" s="78">
        <f>BX54+BX55</f>
        <v>0</v>
      </c>
      <c r="BY52" s="78">
        <f>BY54+BY55</f>
        <v>0</v>
      </c>
      <c r="BZ52" s="78">
        <f>BZ54+BZ55</f>
        <v>0</v>
      </c>
      <c r="CA52" s="78">
        <f t="shared" si="221"/>
        <v>0</v>
      </c>
      <c r="CB52" s="78">
        <f>CB54+CB55</f>
        <v>0</v>
      </c>
      <c r="CC52" s="160">
        <f t="shared" ref="CC52" si="276">CC54+CC55</f>
        <v>0</v>
      </c>
      <c r="CD52" s="78">
        <f t="shared" si="222"/>
        <v>0</v>
      </c>
      <c r="CE52" s="78">
        <f>CE54+CE55</f>
        <v>0</v>
      </c>
      <c r="CF52" s="78">
        <f>CF54+CF55</f>
        <v>0</v>
      </c>
      <c r="CG52" s="78">
        <f>CG54+CG55</f>
        <v>0</v>
      </c>
      <c r="CH52" s="78">
        <f>CH54+CH55</f>
        <v>0</v>
      </c>
      <c r="CI52" s="78">
        <f>CI54+CI55</f>
        <v>0</v>
      </c>
      <c r="CJ52" s="78">
        <f t="shared" si="223"/>
        <v>0</v>
      </c>
      <c r="CK52" s="78">
        <f>CK54+CK55</f>
        <v>0</v>
      </c>
      <c r="CL52" s="160">
        <f t="shared" ref="CL52" si="277">CL54+CL55</f>
        <v>0</v>
      </c>
      <c r="CM52" s="78">
        <f t="shared" si="224"/>
        <v>0</v>
      </c>
      <c r="CN52" s="78">
        <f>CN54+CN55</f>
        <v>0</v>
      </c>
      <c r="CO52" s="78">
        <f>CO54+CO55</f>
        <v>0</v>
      </c>
      <c r="CP52" s="78">
        <f>CP54+CP55</f>
        <v>0</v>
      </c>
      <c r="CQ52" s="78">
        <f>CQ54+CQ55</f>
        <v>0</v>
      </c>
      <c r="CR52" s="78">
        <f>CR54+CR55</f>
        <v>0</v>
      </c>
      <c r="CS52" s="78">
        <f t="shared" si="225"/>
        <v>0</v>
      </c>
      <c r="CT52" s="78">
        <f>CT54+CT55</f>
        <v>0</v>
      </c>
      <c r="CU52" s="160">
        <f t="shared" ref="CU52" si="278">CU54+CU55</f>
        <v>0</v>
      </c>
      <c r="CV52" s="78">
        <f t="shared" si="226"/>
        <v>0</v>
      </c>
      <c r="CW52" s="78">
        <f>CW54+CW55</f>
        <v>0</v>
      </c>
      <c r="CX52" s="78">
        <f>CX54+CX55</f>
        <v>0</v>
      </c>
      <c r="CY52" s="78">
        <f>CY54+CY55</f>
        <v>0</v>
      </c>
      <c r="CZ52" s="78">
        <f>CZ54+CZ55</f>
        <v>0</v>
      </c>
      <c r="DA52" s="78">
        <f>DA54+DA55</f>
        <v>0</v>
      </c>
      <c r="DB52" s="78">
        <f t="shared" si="227"/>
        <v>0</v>
      </c>
      <c r="DC52" s="78">
        <f>DC54+DC55</f>
        <v>0</v>
      </c>
      <c r="DD52" s="160">
        <f t="shared" ref="DD52" si="279">DD54+DD55</f>
        <v>0</v>
      </c>
      <c r="DE52" s="78">
        <f t="shared" si="228"/>
        <v>0</v>
      </c>
      <c r="DF52" s="78">
        <f>DF54+DF55</f>
        <v>0</v>
      </c>
      <c r="DG52" s="78">
        <f>DG54+DG55</f>
        <v>0</v>
      </c>
      <c r="DH52" s="78">
        <f>DH54+DH55</f>
        <v>0</v>
      </c>
      <c r="DI52" s="78">
        <f>DI54+DI55</f>
        <v>0</v>
      </c>
      <c r="DJ52" s="78">
        <f>DJ54+DJ55</f>
        <v>0</v>
      </c>
      <c r="DK52" s="78">
        <f t="shared" si="229"/>
        <v>0</v>
      </c>
      <c r="DL52" s="78">
        <f>DL54+DL55</f>
        <v>0</v>
      </c>
      <c r="DM52" s="160">
        <f t="shared" ref="DM52" si="280">DM54+DM55</f>
        <v>0</v>
      </c>
      <c r="DN52" s="78">
        <f t="shared" si="230"/>
        <v>0</v>
      </c>
      <c r="DO52" s="78">
        <f>DO54+DO55</f>
        <v>0</v>
      </c>
      <c r="DP52" s="78">
        <f>DP54+DP55</f>
        <v>0</v>
      </c>
      <c r="DQ52" s="78">
        <f>DQ54+DQ55</f>
        <v>0</v>
      </c>
      <c r="DR52" s="78">
        <f>DR54+DR55</f>
        <v>0</v>
      </c>
      <c r="DS52" s="78">
        <f>DS54+DS55</f>
        <v>0</v>
      </c>
      <c r="DT52" s="78">
        <f t="shared" si="231"/>
        <v>0</v>
      </c>
      <c r="DU52" s="78">
        <f>DU54+DU55</f>
        <v>0</v>
      </c>
      <c r="DV52" s="160">
        <f t="shared" ref="DV52" si="281">DV54+DV55</f>
        <v>0</v>
      </c>
      <c r="DW52" s="78">
        <f t="shared" si="232"/>
        <v>0</v>
      </c>
      <c r="DX52" s="78">
        <f>DX54+DX55</f>
        <v>0</v>
      </c>
      <c r="DY52" s="78">
        <f>DY54+DY55</f>
        <v>0</v>
      </c>
      <c r="DZ52" s="78">
        <f>DZ54+DZ55</f>
        <v>0</v>
      </c>
      <c r="EA52" s="78">
        <f>EA54+EA55</f>
        <v>0</v>
      </c>
      <c r="EB52" s="78">
        <f>EB54+EB55</f>
        <v>0</v>
      </c>
      <c r="EC52" s="78">
        <f t="shared" si="233"/>
        <v>0</v>
      </c>
      <c r="ED52" s="78">
        <f>ED54+ED55</f>
        <v>0</v>
      </c>
      <c r="EE52" s="160">
        <f t="shared" ref="EE52" si="282">EE54+EE55</f>
        <v>0</v>
      </c>
      <c r="EF52" s="78">
        <f t="shared" si="234"/>
        <v>0</v>
      </c>
      <c r="EG52" s="78">
        <f>EG54+EG55</f>
        <v>0</v>
      </c>
      <c r="EH52" s="78">
        <f>EH54+EH55</f>
        <v>0</v>
      </c>
      <c r="EI52" s="78">
        <f>EI54+EI55</f>
        <v>0</v>
      </c>
      <c r="EJ52" s="78">
        <f>EJ54+EJ55</f>
        <v>0</v>
      </c>
      <c r="EK52" s="78">
        <f>EK54+EK55</f>
        <v>0</v>
      </c>
      <c r="EL52" s="78">
        <f>EJ52+EK52</f>
        <v>0</v>
      </c>
      <c r="EM52" s="78">
        <f>+EM54+EM55</f>
        <v>0</v>
      </c>
      <c r="EN52" s="160">
        <f>+EN54+EN55</f>
        <v>0</v>
      </c>
      <c r="EO52" s="78">
        <f t="shared" si="236"/>
        <v>0</v>
      </c>
      <c r="EP52" s="78">
        <f>EP54+EP55</f>
        <v>0</v>
      </c>
      <c r="EQ52" s="78">
        <f>EQ54+EQ55</f>
        <v>0</v>
      </c>
      <c r="ER52" s="78">
        <f>ER54+ER55</f>
        <v>0</v>
      </c>
      <c r="ES52" s="78">
        <f>ES54+ES55</f>
        <v>0</v>
      </c>
      <c r="ET52" s="78">
        <f>ET54+ET55</f>
        <v>0</v>
      </c>
      <c r="EU52" s="78">
        <f t="shared" si="237"/>
        <v>0</v>
      </c>
      <c r="EV52" s="78">
        <f>EV54+EV55</f>
        <v>0</v>
      </c>
      <c r="EW52" s="160">
        <f t="shared" ref="EW52" si="283">EW54+EW55</f>
        <v>0</v>
      </c>
      <c r="EX52" s="78">
        <f t="shared" si="238"/>
        <v>0</v>
      </c>
      <c r="EY52" s="78">
        <f>EY54+EY55</f>
        <v>0</v>
      </c>
      <c r="EZ52" s="78">
        <f>EZ54+EZ55</f>
        <v>0</v>
      </c>
      <c r="FA52" s="78">
        <f>FA54+FA55</f>
        <v>0</v>
      </c>
      <c r="FB52" s="78">
        <f>FB54+FB55</f>
        <v>0</v>
      </c>
      <c r="FC52" s="78">
        <f>FC54+FC55</f>
        <v>0</v>
      </c>
      <c r="FD52" s="78">
        <f t="shared" si="239"/>
        <v>0</v>
      </c>
      <c r="FE52" s="78">
        <f>FE54+FE55</f>
        <v>0</v>
      </c>
      <c r="FF52" s="160">
        <f t="shared" ref="FF52" si="284">FF54+FF55</f>
        <v>0</v>
      </c>
      <c r="FG52" s="78">
        <f t="shared" si="240"/>
        <v>0</v>
      </c>
      <c r="FH52" s="78">
        <f>FH54+FH55</f>
        <v>0</v>
      </c>
      <c r="FI52" s="78">
        <f>FI54+FI55</f>
        <v>0</v>
      </c>
      <c r="FJ52" s="78">
        <f>FJ54+FJ55</f>
        <v>0</v>
      </c>
      <c r="FK52" s="78">
        <f>FK54+FK55</f>
        <v>0</v>
      </c>
      <c r="FL52" s="78">
        <f>FL54+FL55</f>
        <v>0</v>
      </c>
      <c r="FM52" s="78">
        <f t="shared" si="241"/>
        <v>0</v>
      </c>
      <c r="FN52" s="78">
        <f>FN54+FN55</f>
        <v>0</v>
      </c>
      <c r="FO52" s="78">
        <f t="shared" si="242"/>
        <v>0</v>
      </c>
      <c r="FP52" s="78">
        <f>FP54+FP55</f>
        <v>0</v>
      </c>
      <c r="FQ52" s="78">
        <f>FQ54+FQ55</f>
        <v>0</v>
      </c>
      <c r="FR52" s="78">
        <f>FR54+FR55</f>
        <v>0</v>
      </c>
      <c r="FS52" s="78">
        <f>FS54+FS55</f>
        <v>0</v>
      </c>
      <c r="FT52" s="78">
        <f>FT54+FT55</f>
        <v>0</v>
      </c>
      <c r="FU52" s="78">
        <f t="shared" si="243"/>
        <v>0</v>
      </c>
      <c r="FV52" s="78">
        <f>FV54+FV55</f>
        <v>0</v>
      </c>
      <c r="FW52" s="160">
        <f t="shared" ref="FW52" si="285">FW54+FW55</f>
        <v>0</v>
      </c>
      <c r="FX52" s="78">
        <f t="shared" si="244"/>
        <v>0</v>
      </c>
      <c r="FY52" s="78">
        <f>FY54+FY55</f>
        <v>0</v>
      </c>
      <c r="FZ52" s="78">
        <f>FZ54+FZ55</f>
        <v>0</v>
      </c>
      <c r="GA52" s="78">
        <f>GA54+GA55</f>
        <v>0</v>
      </c>
      <c r="GB52" s="78">
        <f>GB54+GB55</f>
        <v>0</v>
      </c>
      <c r="GC52" s="78">
        <f>GC54+GC55</f>
        <v>0</v>
      </c>
      <c r="GD52" s="78">
        <f t="shared" si="245"/>
        <v>0</v>
      </c>
      <c r="GE52" s="78">
        <f>GE54+GE55</f>
        <v>0</v>
      </c>
      <c r="GF52" s="160">
        <f t="shared" ref="GF52" si="286">GF54+GF55</f>
        <v>0</v>
      </c>
      <c r="GG52" s="78">
        <f t="shared" si="246"/>
        <v>0</v>
      </c>
      <c r="GH52" s="78">
        <f>GH54+GH55</f>
        <v>0</v>
      </c>
      <c r="GI52" s="78">
        <f>GI54+GI55</f>
        <v>0</v>
      </c>
      <c r="GJ52" s="78">
        <f>GJ54+GJ55</f>
        <v>0</v>
      </c>
      <c r="GK52" s="78">
        <f>GK54+GK55</f>
        <v>0</v>
      </c>
      <c r="GL52" s="78">
        <f>GL54+GL55</f>
        <v>0</v>
      </c>
      <c r="GM52" s="78">
        <f t="shared" si="247"/>
        <v>0</v>
      </c>
      <c r="GN52" s="78">
        <f>GN54+GN55</f>
        <v>0</v>
      </c>
      <c r="GO52" s="160">
        <f t="shared" ref="GO52" si="287">GO54+GO55</f>
        <v>0</v>
      </c>
      <c r="GP52" s="78">
        <f t="shared" si="248"/>
        <v>0</v>
      </c>
      <c r="GQ52" s="78">
        <f>GQ54+GQ55</f>
        <v>0</v>
      </c>
      <c r="GR52" s="78">
        <f>GR54+GR55</f>
        <v>0</v>
      </c>
      <c r="GS52" s="78">
        <f>GS54+GS55</f>
        <v>0</v>
      </c>
      <c r="GT52" s="78">
        <f>GT54+GT55</f>
        <v>0</v>
      </c>
      <c r="GU52" s="78">
        <f>GU54+GU55</f>
        <v>0</v>
      </c>
      <c r="GV52" s="78">
        <f t="shared" si="249"/>
        <v>0</v>
      </c>
      <c r="GW52" s="78">
        <f>GW54+GW55</f>
        <v>0</v>
      </c>
      <c r="GX52" s="160">
        <f t="shared" ref="GX52" si="288">GX54+GX55</f>
        <v>0</v>
      </c>
      <c r="GY52" s="78">
        <f t="shared" si="250"/>
        <v>0</v>
      </c>
      <c r="GZ52" s="78">
        <f>GZ54+GZ55</f>
        <v>0</v>
      </c>
      <c r="HA52" s="78">
        <f>HA54+HA55</f>
        <v>0</v>
      </c>
      <c r="HB52" s="78">
        <f>HB54+HB55</f>
        <v>0</v>
      </c>
      <c r="HC52" s="78">
        <f>HC54+HC55</f>
        <v>0</v>
      </c>
      <c r="HD52" s="78">
        <f>HD54+HD55</f>
        <v>0</v>
      </c>
      <c r="HE52" s="78">
        <f t="shared" si="251"/>
        <v>0</v>
      </c>
      <c r="HF52" s="78">
        <f>HF54+HF55</f>
        <v>0</v>
      </c>
      <c r="HG52" s="160">
        <f t="shared" ref="HG52" si="289">HG54+HG55</f>
        <v>0</v>
      </c>
      <c r="HH52" s="78">
        <f t="shared" si="252"/>
        <v>0</v>
      </c>
      <c r="HI52" s="78">
        <f>HI54+HI55</f>
        <v>0</v>
      </c>
      <c r="HJ52" s="78">
        <f>HJ54+HJ55</f>
        <v>0</v>
      </c>
      <c r="HK52" s="78">
        <f>HK54+HK55</f>
        <v>0</v>
      </c>
      <c r="HL52" s="78">
        <f>HL54+HL55</f>
        <v>0</v>
      </c>
      <c r="HM52" s="78">
        <f>HM54+HM55</f>
        <v>0</v>
      </c>
      <c r="HN52" s="78">
        <f t="shared" si="253"/>
        <v>0</v>
      </c>
      <c r="HO52" s="78">
        <f>HO54+HO55</f>
        <v>0</v>
      </c>
      <c r="HP52" s="160">
        <f t="shared" ref="HP52" si="290">HP54+HP55</f>
        <v>0</v>
      </c>
      <c r="HQ52" s="78">
        <f t="shared" si="254"/>
        <v>0</v>
      </c>
      <c r="HR52" s="78">
        <f>HR54+HR55</f>
        <v>0</v>
      </c>
      <c r="HS52" s="78">
        <f>HS54+HS55</f>
        <v>0</v>
      </c>
      <c r="HT52" s="78">
        <f>HT54+HT55</f>
        <v>0</v>
      </c>
      <c r="HU52" s="78">
        <f>HU54+HU55</f>
        <v>0</v>
      </c>
      <c r="HV52" s="78">
        <f>HV54+HV55</f>
        <v>0</v>
      </c>
      <c r="HW52" s="78">
        <f t="shared" si="255"/>
        <v>0</v>
      </c>
      <c r="HX52" s="78">
        <f>HX54+HX55</f>
        <v>0</v>
      </c>
      <c r="HY52" s="160">
        <f t="shared" ref="HY52" si="291">HY54+HY55</f>
        <v>0</v>
      </c>
      <c r="HZ52" s="78">
        <f t="shared" si="256"/>
        <v>0</v>
      </c>
      <c r="IA52" s="78">
        <f>IA54+IA55</f>
        <v>0</v>
      </c>
      <c r="IB52" s="78">
        <f>IB54+IB55</f>
        <v>0</v>
      </c>
      <c r="IC52" s="78">
        <f>IC54+IC55</f>
        <v>0</v>
      </c>
      <c r="ID52" s="78">
        <f>ID54+ID55</f>
        <v>0</v>
      </c>
      <c r="IE52" s="78">
        <f>IE54+IE55</f>
        <v>0</v>
      </c>
      <c r="IF52" s="78">
        <f t="shared" si="257"/>
        <v>0</v>
      </c>
      <c r="IG52" s="78">
        <f>IG54+IG55</f>
        <v>0</v>
      </c>
      <c r="IH52" s="78">
        <f t="shared" si="258"/>
        <v>0</v>
      </c>
      <c r="II52" s="160">
        <v>0</v>
      </c>
      <c r="IJ52" s="78">
        <f>IJ54+IJ55</f>
        <v>0</v>
      </c>
      <c r="IK52" s="78">
        <f>IK54+IK55</f>
        <v>0</v>
      </c>
      <c r="IL52" s="78">
        <f>IL54+IL55</f>
        <v>8763.9</v>
      </c>
      <c r="IM52" s="78">
        <f t="shared" ref="IM52:IT52" si="292">IM54+IM55</f>
        <v>11400</v>
      </c>
      <c r="IN52" s="78">
        <f t="shared" si="292"/>
        <v>0</v>
      </c>
      <c r="IO52" s="78">
        <f t="shared" si="292"/>
        <v>11400</v>
      </c>
      <c r="IP52" s="174">
        <f t="shared" si="292"/>
        <v>12250</v>
      </c>
      <c r="IQ52" s="160">
        <f t="shared" si="292"/>
        <v>0</v>
      </c>
      <c r="IR52" s="78">
        <f t="shared" si="292"/>
        <v>850</v>
      </c>
      <c r="IS52" s="78">
        <f t="shared" si="292"/>
        <v>12250</v>
      </c>
      <c r="IT52" s="78">
        <f t="shared" si="292"/>
        <v>12250</v>
      </c>
      <c r="IU52" s="112"/>
      <c r="IV52" s="112"/>
      <c r="IW52" s="111"/>
      <c r="IX52" s="102"/>
      <c r="IY52" s="103"/>
      <c r="IZ52" s="103"/>
      <c r="JA52" s="103"/>
      <c r="JB52" s="103"/>
      <c r="JC52" s="103"/>
      <c r="JD52" s="103"/>
      <c r="JE52" s="103"/>
      <c r="JF52" s="103"/>
      <c r="JG52" s="105"/>
    </row>
    <row r="53" spans="1:267" s="86" customFormat="1" ht="14.25">
      <c r="A53" s="148"/>
      <c r="B53" s="6" t="s">
        <v>53</v>
      </c>
      <c r="C53" s="118">
        <f t="shared" si="261"/>
        <v>0</v>
      </c>
      <c r="D53" s="118">
        <f t="shared" si="262"/>
        <v>0</v>
      </c>
      <c r="E53" s="118">
        <f t="shared" si="263"/>
        <v>0</v>
      </c>
      <c r="F53" s="118">
        <f t="shared" si="264"/>
        <v>0</v>
      </c>
      <c r="G53" s="118">
        <f t="shared" si="265"/>
        <v>0</v>
      </c>
      <c r="H53" s="118">
        <f t="shared" si="266"/>
        <v>0</v>
      </c>
      <c r="I53" s="160">
        <f t="shared" si="157"/>
        <v>0</v>
      </c>
      <c r="J53" s="118"/>
      <c r="K53" s="118">
        <f t="shared" si="267"/>
        <v>0</v>
      </c>
      <c r="L53" s="118">
        <f t="shared" si="268"/>
        <v>0</v>
      </c>
      <c r="M53" s="118"/>
      <c r="N53" s="118"/>
      <c r="O53" s="118"/>
      <c r="P53" s="118">
        <f t="shared" si="56"/>
        <v>0</v>
      </c>
      <c r="Q53" s="118"/>
      <c r="R53" s="159"/>
      <c r="S53" s="118">
        <f t="shared" si="209"/>
        <v>0</v>
      </c>
      <c r="T53" s="118"/>
      <c r="U53" s="118"/>
      <c r="V53" s="118"/>
      <c r="W53" s="118"/>
      <c r="X53" s="118"/>
      <c r="Y53" s="118">
        <f t="shared" si="98"/>
        <v>0</v>
      </c>
      <c r="Z53" s="118"/>
      <c r="AA53" s="159"/>
      <c r="AB53" s="118">
        <f t="shared" si="210"/>
        <v>0</v>
      </c>
      <c r="AC53" s="118"/>
      <c r="AD53" s="118"/>
      <c r="AE53" s="118"/>
      <c r="AF53" s="118"/>
      <c r="AG53" s="118"/>
      <c r="AH53" s="118">
        <f t="shared" si="211"/>
        <v>0</v>
      </c>
      <c r="AI53" s="118"/>
      <c r="AJ53" s="159"/>
      <c r="AK53" s="118">
        <f t="shared" si="212"/>
        <v>0</v>
      </c>
      <c r="AL53" s="118"/>
      <c r="AM53" s="118"/>
      <c r="AN53" s="118"/>
      <c r="AO53" s="118"/>
      <c r="AP53" s="118"/>
      <c r="AQ53" s="118">
        <f t="shared" si="213"/>
        <v>0</v>
      </c>
      <c r="AR53" s="118"/>
      <c r="AS53" s="159"/>
      <c r="AT53" s="118">
        <f t="shared" si="214"/>
        <v>0</v>
      </c>
      <c r="AU53" s="118"/>
      <c r="AV53" s="118"/>
      <c r="AW53" s="118"/>
      <c r="AX53" s="118"/>
      <c r="AY53" s="118"/>
      <c r="AZ53" s="118">
        <f t="shared" si="215"/>
        <v>0</v>
      </c>
      <c r="BA53" s="118"/>
      <c r="BB53" s="159"/>
      <c r="BC53" s="118">
        <f t="shared" si="216"/>
        <v>0</v>
      </c>
      <c r="BD53" s="118"/>
      <c r="BE53" s="118"/>
      <c r="BF53" s="118"/>
      <c r="BG53" s="118"/>
      <c r="BH53" s="118"/>
      <c r="BI53" s="118">
        <f t="shared" si="217"/>
        <v>0</v>
      </c>
      <c r="BJ53" s="118"/>
      <c r="BK53" s="159"/>
      <c r="BL53" s="118">
        <f t="shared" si="218"/>
        <v>0</v>
      </c>
      <c r="BM53" s="118"/>
      <c r="BN53" s="118"/>
      <c r="BO53" s="118"/>
      <c r="BP53" s="118"/>
      <c r="BQ53" s="118"/>
      <c r="BR53" s="118">
        <f t="shared" si="219"/>
        <v>0</v>
      </c>
      <c r="BS53" s="118"/>
      <c r="BT53" s="159"/>
      <c r="BU53" s="118">
        <f t="shared" si="220"/>
        <v>0</v>
      </c>
      <c r="BV53" s="118"/>
      <c r="BW53" s="118"/>
      <c r="BX53" s="118"/>
      <c r="BY53" s="118"/>
      <c r="BZ53" s="118"/>
      <c r="CA53" s="118">
        <f t="shared" si="221"/>
        <v>0</v>
      </c>
      <c r="CB53" s="118"/>
      <c r="CC53" s="159"/>
      <c r="CD53" s="118">
        <f t="shared" si="222"/>
        <v>0</v>
      </c>
      <c r="CE53" s="118"/>
      <c r="CF53" s="118"/>
      <c r="CG53" s="118"/>
      <c r="CH53" s="118"/>
      <c r="CI53" s="118"/>
      <c r="CJ53" s="118">
        <f t="shared" si="223"/>
        <v>0</v>
      </c>
      <c r="CK53" s="118"/>
      <c r="CL53" s="159"/>
      <c r="CM53" s="118">
        <f t="shared" si="224"/>
        <v>0</v>
      </c>
      <c r="CN53" s="118"/>
      <c r="CO53" s="118"/>
      <c r="CP53" s="118"/>
      <c r="CQ53" s="118"/>
      <c r="CR53" s="118"/>
      <c r="CS53" s="118">
        <f t="shared" si="225"/>
        <v>0</v>
      </c>
      <c r="CT53" s="118"/>
      <c r="CU53" s="159"/>
      <c r="CV53" s="118">
        <f t="shared" si="226"/>
        <v>0</v>
      </c>
      <c r="CW53" s="118"/>
      <c r="CX53" s="118"/>
      <c r="CY53" s="118"/>
      <c r="CZ53" s="118"/>
      <c r="DA53" s="118"/>
      <c r="DB53" s="118">
        <f t="shared" si="227"/>
        <v>0</v>
      </c>
      <c r="DC53" s="118"/>
      <c r="DD53" s="159"/>
      <c r="DE53" s="118">
        <f t="shared" si="228"/>
        <v>0</v>
      </c>
      <c r="DF53" s="118"/>
      <c r="DG53" s="118"/>
      <c r="DH53" s="118"/>
      <c r="DI53" s="118"/>
      <c r="DJ53" s="118"/>
      <c r="DK53" s="118">
        <f t="shared" si="229"/>
        <v>0</v>
      </c>
      <c r="DL53" s="118"/>
      <c r="DM53" s="159"/>
      <c r="DN53" s="118">
        <f t="shared" si="230"/>
        <v>0</v>
      </c>
      <c r="DO53" s="118"/>
      <c r="DP53" s="118"/>
      <c r="DQ53" s="118"/>
      <c r="DR53" s="118"/>
      <c r="DS53" s="118"/>
      <c r="DT53" s="118">
        <f t="shared" si="231"/>
        <v>0</v>
      </c>
      <c r="DU53" s="118"/>
      <c r="DV53" s="159"/>
      <c r="DW53" s="118">
        <f t="shared" si="232"/>
        <v>0</v>
      </c>
      <c r="DX53" s="118"/>
      <c r="DY53" s="118"/>
      <c r="DZ53" s="118"/>
      <c r="EA53" s="118"/>
      <c r="EB53" s="118"/>
      <c r="EC53" s="118">
        <f t="shared" si="233"/>
        <v>0</v>
      </c>
      <c r="ED53" s="118"/>
      <c r="EE53" s="159"/>
      <c r="EF53" s="118">
        <f t="shared" si="234"/>
        <v>0</v>
      </c>
      <c r="EG53" s="118"/>
      <c r="EH53" s="118"/>
      <c r="EI53" s="118"/>
      <c r="EJ53" s="118"/>
      <c r="EK53" s="118"/>
      <c r="EL53" s="118">
        <f t="shared" si="235"/>
        <v>0</v>
      </c>
      <c r="EM53" s="118"/>
      <c r="EN53" s="159"/>
      <c r="EO53" s="118">
        <f t="shared" si="236"/>
        <v>0</v>
      </c>
      <c r="EP53" s="118"/>
      <c r="EQ53" s="118"/>
      <c r="ER53" s="118"/>
      <c r="ES53" s="118"/>
      <c r="ET53" s="118"/>
      <c r="EU53" s="118">
        <f t="shared" si="237"/>
        <v>0</v>
      </c>
      <c r="EV53" s="118"/>
      <c r="EW53" s="159"/>
      <c r="EX53" s="118">
        <f t="shared" si="238"/>
        <v>0</v>
      </c>
      <c r="EY53" s="118"/>
      <c r="EZ53" s="118"/>
      <c r="FA53" s="118"/>
      <c r="FB53" s="118"/>
      <c r="FC53" s="118"/>
      <c r="FD53" s="118">
        <f t="shared" si="239"/>
        <v>0</v>
      </c>
      <c r="FE53" s="118"/>
      <c r="FF53" s="159"/>
      <c r="FG53" s="118">
        <f t="shared" si="240"/>
        <v>0</v>
      </c>
      <c r="FH53" s="118"/>
      <c r="FI53" s="118"/>
      <c r="FJ53" s="118"/>
      <c r="FK53" s="118"/>
      <c r="FL53" s="118"/>
      <c r="FM53" s="118">
        <f t="shared" si="241"/>
        <v>0</v>
      </c>
      <c r="FN53" s="118"/>
      <c r="FO53" s="118">
        <f t="shared" si="242"/>
        <v>0</v>
      </c>
      <c r="FP53" s="118"/>
      <c r="FQ53" s="118"/>
      <c r="FR53" s="118"/>
      <c r="FS53" s="118"/>
      <c r="FT53" s="118"/>
      <c r="FU53" s="118">
        <f t="shared" si="243"/>
        <v>0</v>
      </c>
      <c r="FV53" s="118"/>
      <c r="FW53" s="159"/>
      <c r="FX53" s="118">
        <f t="shared" si="244"/>
        <v>0</v>
      </c>
      <c r="FY53" s="118"/>
      <c r="FZ53" s="118"/>
      <c r="GA53" s="118"/>
      <c r="GB53" s="118"/>
      <c r="GC53" s="118"/>
      <c r="GD53" s="118">
        <f t="shared" si="245"/>
        <v>0</v>
      </c>
      <c r="GE53" s="118"/>
      <c r="GF53" s="159"/>
      <c r="GG53" s="118">
        <f t="shared" si="246"/>
        <v>0</v>
      </c>
      <c r="GH53" s="118"/>
      <c r="GI53" s="118"/>
      <c r="GJ53" s="118"/>
      <c r="GK53" s="118"/>
      <c r="GL53" s="118"/>
      <c r="GM53" s="118">
        <f t="shared" si="247"/>
        <v>0</v>
      </c>
      <c r="GN53" s="118"/>
      <c r="GO53" s="159"/>
      <c r="GP53" s="118">
        <f t="shared" si="248"/>
        <v>0</v>
      </c>
      <c r="GQ53" s="118"/>
      <c r="GR53" s="118"/>
      <c r="GS53" s="118"/>
      <c r="GT53" s="118"/>
      <c r="GU53" s="118"/>
      <c r="GV53" s="118">
        <f t="shared" si="249"/>
        <v>0</v>
      </c>
      <c r="GW53" s="118"/>
      <c r="GX53" s="159"/>
      <c r="GY53" s="118">
        <f t="shared" si="250"/>
        <v>0</v>
      </c>
      <c r="GZ53" s="118"/>
      <c r="HA53" s="118"/>
      <c r="HB53" s="118"/>
      <c r="HC53" s="118"/>
      <c r="HD53" s="118"/>
      <c r="HE53" s="118">
        <f t="shared" si="251"/>
        <v>0</v>
      </c>
      <c r="HF53" s="118"/>
      <c r="HG53" s="159"/>
      <c r="HH53" s="118">
        <f t="shared" si="252"/>
        <v>0</v>
      </c>
      <c r="HI53" s="118"/>
      <c r="HJ53" s="118"/>
      <c r="HK53" s="118"/>
      <c r="HL53" s="118"/>
      <c r="HM53" s="118"/>
      <c r="HN53" s="118">
        <f t="shared" si="253"/>
        <v>0</v>
      </c>
      <c r="HO53" s="118"/>
      <c r="HP53" s="159"/>
      <c r="HQ53" s="118">
        <f t="shared" si="254"/>
        <v>0</v>
      </c>
      <c r="HR53" s="118"/>
      <c r="HS53" s="118"/>
      <c r="HT53" s="118"/>
      <c r="HU53" s="118"/>
      <c r="HV53" s="118"/>
      <c r="HW53" s="118">
        <f t="shared" si="255"/>
        <v>0</v>
      </c>
      <c r="HX53" s="118"/>
      <c r="HY53" s="159"/>
      <c r="HZ53" s="118">
        <f t="shared" si="256"/>
        <v>0</v>
      </c>
      <c r="IA53" s="118"/>
      <c r="IB53" s="118"/>
      <c r="IC53" s="118"/>
      <c r="ID53" s="118"/>
      <c r="IE53" s="118"/>
      <c r="IF53" s="118">
        <f t="shared" si="257"/>
        <v>0</v>
      </c>
      <c r="IG53" s="118"/>
      <c r="IH53" s="118">
        <f t="shared" si="258"/>
        <v>0</v>
      </c>
      <c r="II53" s="159"/>
      <c r="IJ53" s="118"/>
      <c r="IK53" s="118"/>
      <c r="IL53" s="78">
        <f t="shared" ref="IL53:IM55" si="293">+C53+AE53+AN53+AW53+BF53+BO53+BX53+CG53+CP53+CY53+DH53+DQ53+DZ53+EI53+ER53+FA53+FJ53+FR53+GA53+GJ53+GS53+HB53+HK53+HT53+IC53</f>
        <v>0</v>
      </c>
      <c r="IM53" s="78">
        <f t="shared" si="293"/>
        <v>0</v>
      </c>
      <c r="IN53" s="78">
        <f>+E53+AG53+AP53+AY53+BH53+BQ53+GU53+BZ53+CI53+CR53+DA53+DJ53+DS53+EB53+EK53+ET53+FC53+FT53</f>
        <v>0</v>
      </c>
      <c r="IO53" s="78">
        <f t="shared" ref="IO53:IO55" si="294">+IM53+IN53</f>
        <v>0</v>
      </c>
      <c r="IP53" s="174">
        <f>+G53+AI53+AR53+BA53+BJ53+BS53+CB53+CK53+CT53+DC53+DL53+DU53+ED53+EM53+EV53+FE53+FN53+FV53+GE53+GN53+GW53+HF53+HO53+HX53+IG53</f>
        <v>0</v>
      </c>
      <c r="IQ53" s="159"/>
      <c r="IR53" s="78">
        <f t="shared" ref="IR53:IR55" si="295">+IP53-IO53</f>
        <v>0</v>
      </c>
      <c r="IS53" s="78">
        <f t="shared" ref="IS53:IT55" si="296">+K53+AL53+AU53+BD53+BM53+BV53+CE53+CN53+CW53+DF53+DO53+DX53+EG53+EP53+EY53+FH53+FO53+FY53+GH53+GQ53+GZ53+HI53+HR53+IA53+IJ53</f>
        <v>0</v>
      </c>
      <c r="IT53" s="78">
        <f t="shared" si="296"/>
        <v>0</v>
      </c>
      <c r="IU53" s="110"/>
      <c r="IV53" s="110"/>
      <c r="IW53" s="146"/>
      <c r="IX53" s="100"/>
      <c r="IY53" s="101"/>
      <c r="IZ53" s="101"/>
      <c r="JA53" s="98"/>
      <c r="JB53" s="98"/>
      <c r="JC53" s="98"/>
      <c r="JD53" s="98"/>
      <c r="JE53" s="101"/>
      <c r="JF53" s="101"/>
      <c r="JG53" s="99"/>
    </row>
    <row r="54" spans="1:267" s="86" customFormat="1" ht="14.25">
      <c r="A54" s="148"/>
      <c r="B54" s="6" t="s">
        <v>36</v>
      </c>
      <c r="C54" s="118">
        <f t="shared" si="261"/>
        <v>5159.3999999999996</v>
      </c>
      <c r="D54" s="118">
        <f t="shared" si="262"/>
        <v>1500</v>
      </c>
      <c r="E54" s="118">
        <f t="shared" si="263"/>
        <v>0</v>
      </c>
      <c r="F54" s="118">
        <f t="shared" si="264"/>
        <v>1500</v>
      </c>
      <c r="G54" s="118">
        <f t="shared" si="265"/>
        <v>2350</v>
      </c>
      <c r="H54" s="118">
        <f t="shared" si="266"/>
        <v>850</v>
      </c>
      <c r="I54" s="160">
        <f t="shared" si="157"/>
        <v>0</v>
      </c>
      <c r="J54" s="118">
        <f>+S54+Z54</f>
        <v>850</v>
      </c>
      <c r="K54" s="118">
        <f t="shared" si="267"/>
        <v>2350</v>
      </c>
      <c r="L54" s="118">
        <f t="shared" si="268"/>
        <v>2350</v>
      </c>
      <c r="M54" s="156">
        <v>5159.3999999999996</v>
      </c>
      <c r="N54" s="118">
        <v>1500</v>
      </c>
      <c r="O54" s="118"/>
      <c r="P54" s="118">
        <f t="shared" si="56"/>
        <v>1500</v>
      </c>
      <c r="Q54" s="118">
        <v>2350</v>
      </c>
      <c r="R54" s="159"/>
      <c r="S54" s="118">
        <f t="shared" si="209"/>
        <v>850</v>
      </c>
      <c r="T54" s="118">
        <f>+Q54</f>
        <v>2350</v>
      </c>
      <c r="U54" s="118">
        <f>+Q54</f>
        <v>2350</v>
      </c>
      <c r="V54" s="118"/>
      <c r="W54" s="118"/>
      <c r="X54" s="118"/>
      <c r="Y54" s="118">
        <f t="shared" si="98"/>
        <v>0</v>
      </c>
      <c r="Z54" s="118"/>
      <c r="AA54" s="159"/>
      <c r="AB54" s="118">
        <f t="shared" si="210"/>
        <v>0</v>
      </c>
      <c r="AC54" s="118"/>
      <c r="AD54" s="118"/>
      <c r="AE54" s="118"/>
      <c r="AF54" s="118"/>
      <c r="AG54" s="118"/>
      <c r="AH54" s="118">
        <f t="shared" si="211"/>
        <v>0</v>
      </c>
      <c r="AI54" s="118"/>
      <c r="AJ54" s="159"/>
      <c r="AK54" s="118">
        <f t="shared" si="212"/>
        <v>0</v>
      </c>
      <c r="AL54" s="118"/>
      <c r="AM54" s="118"/>
      <c r="AN54" s="118"/>
      <c r="AO54" s="118"/>
      <c r="AP54" s="118"/>
      <c r="AQ54" s="118">
        <f t="shared" si="213"/>
        <v>0</v>
      </c>
      <c r="AR54" s="118"/>
      <c r="AS54" s="159"/>
      <c r="AT54" s="118">
        <f t="shared" si="214"/>
        <v>0</v>
      </c>
      <c r="AU54" s="118"/>
      <c r="AV54" s="118"/>
      <c r="AW54" s="118"/>
      <c r="AX54" s="118"/>
      <c r="AY54" s="118"/>
      <c r="AZ54" s="118">
        <f t="shared" si="215"/>
        <v>0</v>
      </c>
      <c r="BA54" s="118"/>
      <c r="BB54" s="159"/>
      <c r="BC54" s="118">
        <f t="shared" si="216"/>
        <v>0</v>
      </c>
      <c r="BD54" s="118"/>
      <c r="BE54" s="118"/>
      <c r="BF54" s="118"/>
      <c r="BG54" s="118"/>
      <c r="BH54" s="118"/>
      <c r="BI54" s="118">
        <f t="shared" si="217"/>
        <v>0</v>
      </c>
      <c r="BJ54" s="118"/>
      <c r="BK54" s="159"/>
      <c r="BL54" s="118">
        <f t="shared" si="218"/>
        <v>0</v>
      </c>
      <c r="BM54" s="118"/>
      <c r="BN54" s="118"/>
      <c r="BO54" s="118"/>
      <c r="BP54" s="118"/>
      <c r="BQ54" s="118"/>
      <c r="BR54" s="118">
        <f t="shared" si="219"/>
        <v>0</v>
      </c>
      <c r="BS54" s="118"/>
      <c r="BT54" s="159"/>
      <c r="BU54" s="118">
        <f t="shared" si="220"/>
        <v>0</v>
      </c>
      <c r="BV54" s="118"/>
      <c r="BW54" s="118"/>
      <c r="BX54" s="118"/>
      <c r="BY54" s="118"/>
      <c r="BZ54" s="118"/>
      <c r="CA54" s="118">
        <f t="shared" si="221"/>
        <v>0</v>
      </c>
      <c r="CB54" s="118"/>
      <c r="CC54" s="159"/>
      <c r="CD54" s="118">
        <f t="shared" si="222"/>
        <v>0</v>
      </c>
      <c r="CE54" s="118"/>
      <c r="CF54" s="118"/>
      <c r="CG54" s="118"/>
      <c r="CH54" s="118"/>
      <c r="CI54" s="118"/>
      <c r="CJ54" s="118">
        <f t="shared" si="223"/>
        <v>0</v>
      </c>
      <c r="CK54" s="118"/>
      <c r="CL54" s="159"/>
      <c r="CM54" s="118">
        <f t="shared" si="224"/>
        <v>0</v>
      </c>
      <c r="CN54" s="118"/>
      <c r="CO54" s="118"/>
      <c r="CP54" s="118"/>
      <c r="CQ54" s="118"/>
      <c r="CR54" s="118"/>
      <c r="CS54" s="118">
        <f t="shared" si="225"/>
        <v>0</v>
      </c>
      <c r="CT54" s="118"/>
      <c r="CU54" s="159"/>
      <c r="CV54" s="118">
        <f t="shared" si="226"/>
        <v>0</v>
      </c>
      <c r="CW54" s="118"/>
      <c r="CX54" s="118"/>
      <c r="CY54" s="118"/>
      <c r="CZ54" s="118"/>
      <c r="DA54" s="118"/>
      <c r="DB54" s="118">
        <f t="shared" si="227"/>
        <v>0</v>
      </c>
      <c r="DC54" s="118"/>
      <c r="DD54" s="159"/>
      <c r="DE54" s="118">
        <f t="shared" si="228"/>
        <v>0</v>
      </c>
      <c r="DF54" s="118"/>
      <c r="DG54" s="118"/>
      <c r="DH54" s="118"/>
      <c r="DI54" s="118"/>
      <c r="DJ54" s="118"/>
      <c r="DK54" s="118">
        <f t="shared" si="229"/>
        <v>0</v>
      </c>
      <c r="DL54" s="118"/>
      <c r="DM54" s="159"/>
      <c r="DN54" s="118">
        <f t="shared" si="230"/>
        <v>0</v>
      </c>
      <c r="DO54" s="118"/>
      <c r="DP54" s="118"/>
      <c r="DQ54" s="118"/>
      <c r="DR54" s="118"/>
      <c r="DS54" s="118"/>
      <c r="DT54" s="118">
        <f t="shared" si="231"/>
        <v>0</v>
      </c>
      <c r="DU54" s="118"/>
      <c r="DV54" s="159"/>
      <c r="DW54" s="118">
        <f t="shared" si="232"/>
        <v>0</v>
      </c>
      <c r="DX54" s="118"/>
      <c r="DY54" s="118"/>
      <c r="DZ54" s="118"/>
      <c r="EA54" s="118"/>
      <c r="EB54" s="118"/>
      <c r="EC54" s="118">
        <f t="shared" si="233"/>
        <v>0</v>
      </c>
      <c r="ED54" s="118"/>
      <c r="EE54" s="159"/>
      <c r="EF54" s="118">
        <f t="shared" si="234"/>
        <v>0</v>
      </c>
      <c r="EG54" s="118"/>
      <c r="EH54" s="118"/>
      <c r="EI54" s="118"/>
      <c r="EJ54" s="118"/>
      <c r="EK54" s="118"/>
      <c r="EL54" s="118">
        <f t="shared" si="235"/>
        <v>0</v>
      </c>
      <c r="EM54" s="118"/>
      <c r="EN54" s="159"/>
      <c r="EO54" s="118">
        <f t="shared" si="236"/>
        <v>0</v>
      </c>
      <c r="EP54" s="118"/>
      <c r="EQ54" s="118"/>
      <c r="ER54" s="118"/>
      <c r="ES54" s="118"/>
      <c r="ET54" s="118"/>
      <c r="EU54" s="118">
        <f t="shared" si="237"/>
        <v>0</v>
      </c>
      <c r="EV54" s="118"/>
      <c r="EW54" s="159"/>
      <c r="EX54" s="118">
        <f t="shared" si="238"/>
        <v>0</v>
      </c>
      <c r="EY54" s="118"/>
      <c r="EZ54" s="118"/>
      <c r="FA54" s="118"/>
      <c r="FB54" s="118"/>
      <c r="FC54" s="118"/>
      <c r="FD54" s="118">
        <f t="shared" si="239"/>
        <v>0</v>
      </c>
      <c r="FE54" s="118"/>
      <c r="FF54" s="159"/>
      <c r="FG54" s="118">
        <f t="shared" si="240"/>
        <v>0</v>
      </c>
      <c r="FH54" s="118"/>
      <c r="FI54" s="118"/>
      <c r="FJ54" s="118"/>
      <c r="FK54" s="118"/>
      <c r="FL54" s="118"/>
      <c r="FM54" s="118">
        <f t="shared" si="241"/>
        <v>0</v>
      </c>
      <c r="FN54" s="118"/>
      <c r="FO54" s="118">
        <f t="shared" si="242"/>
        <v>0</v>
      </c>
      <c r="FP54" s="118"/>
      <c r="FQ54" s="118"/>
      <c r="FR54" s="118"/>
      <c r="FS54" s="118"/>
      <c r="FT54" s="118"/>
      <c r="FU54" s="118">
        <f t="shared" si="243"/>
        <v>0</v>
      </c>
      <c r="FV54" s="118"/>
      <c r="FW54" s="159"/>
      <c r="FX54" s="118">
        <f t="shared" si="244"/>
        <v>0</v>
      </c>
      <c r="FY54" s="118"/>
      <c r="FZ54" s="118"/>
      <c r="GA54" s="118"/>
      <c r="GB54" s="118"/>
      <c r="GC54" s="118"/>
      <c r="GD54" s="118">
        <f t="shared" si="245"/>
        <v>0</v>
      </c>
      <c r="GE54" s="118"/>
      <c r="GF54" s="159"/>
      <c r="GG54" s="118">
        <f t="shared" si="246"/>
        <v>0</v>
      </c>
      <c r="GH54" s="118"/>
      <c r="GI54" s="118"/>
      <c r="GJ54" s="118"/>
      <c r="GK54" s="118"/>
      <c r="GL54" s="118"/>
      <c r="GM54" s="118">
        <f t="shared" si="247"/>
        <v>0</v>
      </c>
      <c r="GN54" s="118"/>
      <c r="GO54" s="159"/>
      <c r="GP54" s="118">
        <f t="shared" si="248"/>
        <v>0</v>
      </c>
      <c r="GQ54" s="118"/>
      <c r="GR54" s="118"/>
      <c r="GS54" s="118"/>
      <c r="GT54" s="118"/>
      <c r="GU54" s="118"/>
      <c r="GV54" s="118">
        <f t="shared" si="249"/>
        <v>0</v>
      </c>
      <c r="GW54" s="118"/>
      <c r="GX54" s="159"/>
      <c r="GY54" s="118">
        <f t="shared" si="250"/>
        <v>0</v>
      </c>
      <c r="GZ54" s="118"/>
      <c r="HA54" s="118"/>
      <c r="HB54" s="118"/>
      <c r="HC54" s="118"/>
      <c r="HD54" s="118"/>
      <c r="HE54" s="118">
        <f t="shared" si="251"/>
        <v>0</v>
      </c>
      <c r="HF54" s="118"/>
      <c r="HG54" s="159"/>
      <c r="HH54" s="118">
        <f t="shared" si="252"/>
        <v>0</v>
      </c>
      <c r="HI54" s="118"/>
      <c r="HJ54" s="118"/>
      <c r="HK54" s="118"/>
      <c r="HL54" s="118"/>
      <c r="HM54" s="118"/>
      <c r="HN54" s="118">
        <f t="shared" si="253"/>
        <v>0</v>
      </c>
      <c r="HO54" s="118"/>
      <c r="HP54" s="159"/>
      <c r="HQ54" s="118">
        <f t="shared" si="254"/>
        <v>0</v>
      </c>
      <c r="HR54" s="118"/>
      <c r="HS54" s="118"/>
      <c r="HT54" s="118"/>
      <c r="HU54" s="118"/>
      <c r="HV54" s="118"/>
      <c r="HW54" s="118">
        <f t="shared" si="255"/>
        <v>0</v>
      </c>
      <c r="HX54" s="118"/>
      <c r="HY54" s="159"/>
      <c r="HZ54" s="118">
        <f t="shared" si="256"/>
        <v>0</v>
      </c>
      <c r="IA54" s="118"/>
      <c r="IB54" s="118"/>
      <c r="IC54" s="118"/>
      <c r="ID54" s="118"/>
      <c r="IE54" s="118"/>
      <c r="IF54" s="118">
        <f t="shared" si="257"/>
        <v>0</v>
      </c>
      <c r="IG54" s="118"/>
      <c r="IH54" s="118">
        <f t="shared" si="258"/>
        <v>0</v>
      </c>
      <c r="II54" s="159"/>
      <c r="IJ54" s="118"/>
      <c r="IK54" s="118"/>
      <c r="IL54" s="78">
        <f t="shared" si="293"/>
        <v>5159.3999999999996</v>
      </c>
      <c r="IM54" s="78">
        <f t="shared" si="293"/>
        <v>1500</v>
      </c>
      <c r="IN54" s="78">
        <f>+E54+AG54+AP54+AY54+BH54+BQ54+GU54+BZ54+CI54+CR54+DA54+DJ54+DS54+EB54+EK54+ET54+FC54+FT54</f>
        <v>0</v>
      </c>
      <c r="IO54" s="78">
        <f t="shared" si="294"/>
        <v>1500</v>
      </c>
      <c r="IP54" s="174">
        <f>+G54+AI54+AR54+BA54+BJ54+BS54+CB54+CK54+CT54+DC54+DL54+DU54+ED54+EM54+EV54+FE54+FN54+FV54+GE54+GN54+GW54+HF54+HO54+HX54+IG54</f>
        <v>2350</v>
      </c>
      <c r="IQ54" s="160">
        <f>+I54+AJ54+AS54+BB54+BK54+BT54+CC54+CL54+CU54+DD54+DM54+DV54+EE54+EN54+EW54+FF54+FW54+GF54+GX54+HG54</f>
        <v>0</v>
      </c>
      <c r="IR54" s="78">
        <f t="shared" si="295"/>
        <v>850</v>
      </c>
      <c r="IS54" s="78">
        <f t="shared" si="296"/>
        <v>2350</v>
      </c>
      <c r="IT54" s="78">
        <f t="shared" si="296"/>
        <v>2350</v>
      </c>
      <c r="IU54" s="110"/>
      <c r="IV54" s="110"/>
      <c r="IW54" s="146"/>
      <c r="IX54" s="100"/>
      <c r="IY54" s="101"/>
      <c r="IZ54" s="101"/>
      <c r="JA54" s="98"/>
      <c r="JB54" s="98"/>
      <c r="JC54" s="98"/>
      <c r="JD54" s="98"/>
      <c r="JE54" s="101"/>
      <c r="JF54" s="101"/>
      <c r="JG54" s="99"/>
    </row>
    <row r="55" spans="1:267" s="86" customFormat="1" ht="14.25">
      <c r="A55" s="148"/>
      <c r="B55" s="6" t="s">
        <v>37</v>
      </c>
      <c r="C55" s="118">
        <f t="shared" si="261"/>
        <v>3604.5</v>
      </c>
      <c r="D55" s="118">
        <f t="shared" si="262"/>
        <v>9900</v>
      </c>
      <c r="E55" s="118">
        <f t="shared" si="263"/>
        <v>0</v>
      </c>
      <c r="F55" s="118">
        <f t="shared" si="264"/>
        <v>9900</v>
      </c>
      <c r="G55" s="118">
        <f t="shared" si="265"/>
        <v>9900</v>
      </c>
      <c r="H55" s="118">
        <f t="shared" si="266"/>
        <v>0</v>
      </c>
      <c r="I55" s="160">
        <f t="shared" si="157"/>
        <v>0</v>
      </c>
      <c r="J55" s="118">
        <f>+S55+Z55</f>
        <v>0</v>
      </c>
      <c r="K55" s="118">
        <f t="shared" si="267"/>
        <v>9900</v>
      </c>
      <c r="L55" s="118">
        <f t="shared" si="268"/>
        <v>9900</v>
      </c>
      <c r="M55" s="156">
        <v>3604.5</v>
      </c>
      <c r="N55" s="118">
        <v>9900</v>
      </c>
      <c r="O55" s="118"/>
      <c r="P55" s="118">
        <f t="shared" si="56"/>
        <v>9900</v>
      </c>
      <c r="Q55" s="118">
        <v>9900</v>
      </c>
      <c r="R55" s="159"/>
      <c r="S55" s="118">
        <f t="shared" si="209"/>
        <v>0</v>
      </c>
      <c r="T55" s="118">
        <f>+Q55</f>
        <v>9900</v>
      </c>
      <c r="U55" s="118">
        <f>+Q55</f>
        <v>9900</v>
      </c>
      <c r="V55" s="118"/>
      <c r="W55" s="118"/>
      <c r="X55" s="118"/>
      <c r="Y55" s="118">
        <f t="shared" si="98"/>
        <v>0</v>
      </c>
      <c r="Z55" s="118"/>
      <c r="AA55" s="159"/>
      <c r="AB55" s="118">
        <f t="shared" si="210"/>
        <v>0</v>
      </c>
      <c r="AC55" s="118"/>
      <c r="AD55" s="118"/>
      <c r="AE55" s="118"/>
      <c r="AF55" s="118"/>
      <c r="AG55" s="118"/>
      <c r="AH55" s="118">
        <f t="shared" si="211"/>
        <v>0</v>
      </c>
      <c r="AI55" s="118"/>
      <c r="AJ55" s="159"/>
      <c r="AK55" s="118">
        <f t="shared" si="212"/>
        <v>0</v>
      </c>
      <c r="AL55" s="118"/>
      <c r="AM55" s="118"/>
      <c r="AN55" s="118"/>
      <c r="AO55" s="118"/>
      <c r="AP55" s="118"/>
      <c r="AQ55" s="118">
        <f t="shared" si="213"/>
        <v>0</v>
      </c>
      <c r="AR55" s="118"/>
      <c r="AS55" s="159"/>
      <c r="AT55" s="118">
        <f t="shared" si="214"/>
        <v>0</v>
      </c>
      <c r="AU55" s="118"/>
      <c r="AV55" s="118"/>
      <c r="AW55" s="118"/>
      <c r="AX55" s="118"/>
      <c r="AY55" s="118"/>
      <c r="AZ55" s="118">
        <f t="shared" si="215"/>
        <v>0</v>
      </c>
      <c r="BA55" s="118"/>
      <c r="BB55" s="159"/>
      <c r="BC55" s="118">
        <f t="shared" si="216"/>
        <v>0</v>
      </c>
      <c r="BD55" s="118"/>
      <c r="BE55" s="118"/>
      <c r="BF55" s="118"/>
      <c r="BG55" s="118"/>
      <c r="BH55" s="118"/>
      <c r="BI55" s="118">
        <f t="shared" si="217"/>
        <v>0</v>
      </c>
      <c r="BJ55" s="118"/>
      <c r="BK55" s="159"/>
      <c r="BL55" s="118">
        <f t="shared" si="218"/>
        <v>0</v>
      </c>
      <c r="BM55" s="118"/>
      <c r="BN55" s="118"/>
      <c r="BO55" s="118"/>
      <c r="BP55" s="118"/>
      <c r="BQ55" s="118"/>
      <c r="BR55" s="118">
        <f t="shared" si="219"/>
        <v>0</v>
      </c>
      <c r="BS55" s="118"/>
      <c r="BT55" s="159"/>
      <c r="BU55" s="118">
        <f t="shared" si="220"/>
        <v>0</v>
      </c>
      <c r="BV55" s="118"/>
      <c r="BW55" s="118"/>
      <c r="BX55" s="118"/>
      <c r="BY55" s="118"/>
      <c r="BZ55" s="118"/>
      <c r="CA55" s="118">
        <f t="shared" si="221"/>
        <v>0</v>
      </c>
      <c r="CB55" s="118"/>
      <c r="CC55" s="159"/>
      <c r="CD55" s="118">
        <f t="shared" si="222"/>
        <v>0</v>
      </c>
      <c r="CE55" s="118"/>
      <c r="CF55" s="118"/>
      <c r="CG55" s="118"/>
      <c r="CH55" s="118"/>
      <c r="CI55" s="118"/>
      <c r="CJ55" s="118">
        <f t="shared" si="223"/>
        <v>0</v>
      </c>
      <c r="CK55" s="118"/>
      <c r="CL55" s="159"/>
      <c r="CM55" s="118">
        <f t="shared" si="224"/>
        <v>0</v>
      </c>
      <c r="CN55" s="118"/>
      <c r="CO55" s="118"/>
      <c r="CP55" s="118"/>
      <c r="CQ55" s="118"/>
      <c r="CR55" s="118"/>
      <c r="CS55" s="118">
        <f t="shared" si="225"/>
        <v>0</v>
      </c>
      <c r="CT55" s="118"/>
      <c r="CU55" s="159"/>
      <c r="CV55" s="118">
        <f t="shared" si="226"/>
        <v>0</v>
      </c>
      <c r="CW55" s="118"/>
      <c r="CX55" s="118"/>
      <c r="CY55" s="118"/>
      <c r="CZ55" s="118"/>
      <c r="DA55" s="118"/>
      <c r="DB55" s="118">
        <f t="shared" si="227"/>
        <v>0</v>
      </c>
      <c r="DC55" s="118"/>
      <c r="DD55" s="159"/>
      <c r="DE55" s="118">
        <f t="shared" si="228"/>
        <v>0</v>
      </c>
      <c r="DF55" s="118"/>
      <c r="DG55" s="118"/>
      <c r="DH55" s="118"/>
      <c r="DI55" s="118"/>
      <c r="DJ55" s="118"/>
      <c r="DK55" s="118">
        <f t="shared" si="229"/>
        <v>0</v>
      </c>
      <c r="DL55" s="118"/>
      <c r="DM55" s="159"/>
      <c r="DN55" s="118">
        <f t="shared" si="230"/>
        <v>0</v>
      </c>
      <c r="DO55" s="118"/>
      <c r="DP55" s="118"/>
      <c r="DQ55" s="118"/>
      <c r="DR55" s="118"/>
      <c r="DS55" s="118"/>
      <c r="DT55" s="118">
        <f t="shared" si="231"/>
        <v>0</v>
      </c>
      <c r="DU55" s="118"/>
      <c r="DV55" s="159"/>
      <c r="DW55" s="118">
        <f t="shared" si="232"/>
        <v>0</v>
      </c>
      <c r="DX55" s="118"/>
      <c r="DY55" s="118"/>
      <c r="DZ55" s="118"/>
      <c r="EA55" s="118"/>
      <c r="EB55" s="118"/>
      <c r="EC55" s="118">
        <f t="shared" si="233"/>
        <v>0</v>
      </c>
      <c r="ED55" s="118"/>
      <c r="EE55" s="159"/>
      <c r="EF55" s="118">
        <f t="shared" si="234"/>
        <v>0</v>
      </c>
      <c r="EG55" s="118"/>
      <c r="EH55" s="118"/>
      <c r="EI55" s="118"/>
      <c r="EJ55" s="118"/>
      <c r="EK55" s="118"/>
      <c r="EL55" s="118">
        <f t="shared" si="235"/>
        <v>0</v>
      </c>
      <c r="EM55" s="118"/>
      <c r="EN55" s="159"/>
      <c r="EO55" s="118">
        <f t="shared" si="236"/>
        <v>0</v>
      </c>
      <c r="EP55" s="118"/>
      <c r="EQ55" s="118"/>
      <c r="ER55" s="118"/>
      <c r="ES55" s="118"/>
      <c r="ET55" s="118"/>
      <c r="EU55" s="118">
        <f t="shared" si="237"/>
        <v>0</v>
      </c>
      <c r="EV55" s="118"/>
      <c r="EW55" s="159"/>
      <c r="EX55" s="118">
        <f t="shared" si="238"/>
        <v>0</v>
      </c>
      <c r="EY55" s="118"/>
      <c r="EZ55" s="118"/>
      <c r="FA55" s="118"/>
      <c r="FB55" s="118"/>
      <c r="FC55" s="118"/>
      <c r="FD55" s="118">
        <f t="shared" si="239"/>
        <v>0</v>
      </c>
      <c r="FE55" s="118"/>
      <c r="FF55" s="159"/>
      <c r="FG55" s="118">
        <f t="shared" si="240"/>
        <v>0</v>
      </c>
      <c r="FH55" s="118"/>
      <c r="FI55" s="118"/>
      <c r="FJ55" s="118"/>
      <c r="FK55" s="118"/>
      <c r="FL55" s="118"/>
      <c r="FM55" s="118">
        <f t="shared" si="241"/>
        <v>0</v>
      </c>
      <c r="FN55" s="118"/>
      <c r="FO55" s="118">
        <f t="shared" si="242"/>
        <v>0</v>
      </c>
      <c r="FP55" s="118"/>
      <c r="FQ55" s="118"/>
      <c r="FR55" s="118"/>
      <c r="FS55" s="118"/>
      <c r="FT55" s="118"/>
      <c r="FU55" s="118">
        <f t="shared" si="243"/>
        <v>0</v>
      </c>
      <c r="FV55" s="118"/>
      <c r="FW55" s="159"/>
      <c r="FX55" s="118">
        <f t="shared" si="244"/>
        <v>0</v>
      </c>
      <c r="FY55" s="118"/>
      <c r="FZ55" s="118"/>
      <c r="GA55" s="118"/>
      <c r="GB55" s="118"/>
      <c r="GC55" s="118"/>
      <c r="GD55" s="118">
        <f t="shared" si="245"/>
        <v>0</v>
      </c>
      <c r="GE55" s="118"/>
      <c r="GF55" s="159"/>
      <c r="GG55" s="118">
        <f t="shared" si="246"/>
        <v>0</v>
      </c>
      <c r="GH55" s="118"/>
      <c r="GI55" s="118"/>
      <c r="GJ55" s="118"/>
      <c r="GK55" s="118"/>
      <c r="GL55" s="118"/>
      <c r="GM55" s="118">
        <f t="shared" si="247"/>
        <v>0</v>
      </c>
      <c r="GN55" s="118"/>
      <c r="GO55" s="159"/>
      <c r="GP55" s="118">
        <f t="shared" si="248"/>
        <v>0</v>
      </c>
      <c r="GQ55" s="118"/>
      <c r="GR55" s="118"/>
      <c r="GS55" s="118"/>
      <c r="GT55" s="118"/>
      <c r="GU55" s="118"/>
      <c r="GV55" s="118">
        <f t="shared" si="249"/>
        <v>0</v>
      </c>
      <c r="GW55" s="118"/>
      <c r="GX55" s="159"/>
      <c r="GY55" s="118">
        <f t="shared" si="250"/>
        <v>0</v>
      </c>
      <c r="GZ55" s="118"/>
      <c r="HA55" s="118"/>
      <c r="HB55" s="118"/>
      <c r="HC55" s="118"/>
      <c r="HD55" s="118"/>
      <c r="HE55" s="118">
        <f t="shared" si="251"/>
        <v>0</v>
      </c>
      <c r="HF55" s="118"/>
      <c r="HG55" s="159"/>
      <c r="HH55" s="118">
        <f t="shared" si="252"/>
        <v>0</v>
      </c>
      <c r="HI55" s="118"/>
      <c r="HJ55" s="118"/>
      <c r="HK55" s="118"/>
      <c r="HL55" s="118"/>
      <c r="HM55" s="118"/>
      <c r="HN55" s="118">
        <f t="shared" si="253"/>
        <v>0</v>
      </c>
      <c r="HO55" s="118"/>
      <c r="HP55" s="159"/>
      <c r="HQ55" s="118">
        <f t="shared" si="254"/>
        <v>0</v>
      </c>
      <c r="HR55" s="118"/>
      <c r="HS55" s="118"/>
      <c r="HT55" s="118"/>
      <c r="HU55" s="118"/>
      <c r="HV55" s="118"/>
      <c r="HW55" s="118">
        <f t="shared" si="255"/>
        <v>0</v>
      </c>
      <c r="HX55" s="118"/>
      <c r="HY55" s="159"/>
      <c r="HZ55" s="118">
        <f t="shared" si="256"/>
        <v>0</v>
      </c>
      <c r="IA55" s="118"/>
      <c r="IB55" s="118"/>
      <c r="IC55" s="118"/>
      <c r="ID55" s="118"/>
      <c r="IE55" s="118"/>
      <c r="IF55" s="118">
        <f t="shared" si="257"/>
        <v>0</v>
      </c>
      <c r="IG55" s="118"/>
      <c r="IH55" s="118">
        <f t="shared" si="258"/>
        <v>0</v>
      </c>
      <c r="II55" s="159"/>
      <c r="IJ55" s="118"/>
      <c r="IK55" s="118"/>
      <c r="IL55" s="78">
        <f t="shared" si="293"/>
        <v>3604.5</v>
      </c>
      <c r="IM55" s="78">
        <f t="shared" si="293"/>
        <v>9900</v>
      </c>
      <c r="IN55" s="78">
        <f>+E55+AG55+AP55+AY55+BH55+BQ55+GU55+BZ55+CI55+CR55+DA55+DJ55+DS55+EB55+EK55+ET55+FC55+FT55</f>
        <v>0</v>
      </c>
      <c r="IO55" s="78">
        <f t="shared" si="294"/>
        <v>9900</v>
      </c>
      <c r="IP55" s="174">
        <f>+G55+AI55+AR55+BA55+BJ55+BS55+CB55+CK55+CT55+DC55+DL55+DU55+ED55+EM55+EV55+FE55+FN55+FV55+GE55+GN55+GW55+HF55+HO55+HX55+IG55</f>
        <v>9900</v>
      </c>
      <c r="IQ55" s="160">
        <f>+I55+AJ55+AS55+BB55+BK55+BT55+CC55+CL55+CU55+DD55+DM55+DV55+EE55+EN55+EW55+FF55+FW55+GF55+GX55+HG55</f>
        <v>0</v>
      </c>
      <c r="IR55" s="78">
        <f t="shared" si="295"/>
        <v>0</v>
      </c>
      <c r="IS55" s="78">
        <f t="shared" si="296"/>
        <v>9900</v>
      </c>
      <c r="IT55" s="78">
        <f t="shared" si="296"/>
        <v>9900</v>
      </c>
      <c r="IU55" s="110"/>
      <c r="IV55" s="110"/>
      <c r="IW55" s="146"/>
      <c r="IX55" s="100"/>
      <c r="IY55" s="101"/>
      <c r="IZ55" s="101"/>
      <c r="JA55" s="98"/>
      <c r="JB55" s="98"/>
      <c r="JC55" s="98"/>
      <c r="JD55" s="98"/>
      <c r="JE55" s="101"/>
      <c r="JF55" s="101"/>
      <c r="JG55" s="99"/>
    </row>
    <row r="56" spans="1:267" s="38" customFormat="1" ht="14.25">
      <c r="A56" s="135" t="s">
        <v>107</v>
      </c>
      <c r="B56" s="3" t="s">
        <v>38</v>
      </c>
      <c r="C56" s="78">
        <f t="shared" si="261"/>
        <v>293925</v>
      </c>
      <c r="D56" s="78">
        <f t="shared" si="262"/>
        <v>341631.4</v>
      </c>
      <c r="E56" s="78">
        <f t="shared" si="263"/>
        <v>0</v>
      </c>
      <c r="F56" s="78">
        <f t="shared" si="264"/>
        <v>341631.4</v>
      </c>
      <c r="G56" s="78">
        <f t="shared" si="265"/>
        <v>300699.7</v>
      </c>
      <c r="H56" s="78">
        <f t="shared" si="266"/>
        <v>-40931.700000000012</v>
      </c>
      <c r="I56" s="160">
        <f t="shared" si="157"/>
        <v>0</v>
      </c>
      <c r="J56" s="78">
        <f>+J58+J59</f>
        <v>-40931.699999999983</v>
      </c>
      <c r="K56" s="78">
        <f t="shared" si="267"/>
        <v>299957.24100000004</v>
      </c>
      <c r="L56" s="78">
        <f t="shared" si="268"/>
        <v>318935.07675000001</v>
      </c>
      <c r="M56" s="78">
        <f>M58+M59</f>
        <v>293925</v>
      </c>
      <c r="N56" s="78">
        <f>N58+N59</f>
        <v>341631.4</v>
      </c>
      <c r="O56" s="78">
        <f>O58+O59</f>
        <v>0</v>
      </c>
      <c r="P56" s="78">
        <f t="shared" si="56"/>
        <v>341631.4</v>
      </c>
      <c r="Q56" s="78">
        <f>Q58+Q59</f>
        <v>300699.7</v>
      </c>
      <c r="R56" s="160">
        <f>R58+R59</f>
        <v>0</v>
      </c>
      <c r="S56" s="78">
        <f t="shared" si="209"/>
        <v>-40931.700000000012</v>
      </c>
      <c r="T56" s="78">
        <f>T58+T59</f>
        <v>299957.24100000004</v>
      </c>
      <c r="U56" s="78">
        <f>U58+U59</f>
        <v>318935.07675000001</v>
      </c>
      <c r="V56" s="78">
        <f>V58+V59</f>
        <v>0</v>
      </c>
      <c r="W56" s="78">
        <f>W58+W59</f>
        <v>0</v>
      </c>
      <c r="X56" s="78">
        <f>X58+X59</f>
        <v>0</v>
      </c>
      <c r="Y56" s="78">
        <f t="shared" si="98"/>
        <v>0</v>
      </c>
      <c r="Z56" s="78">
        <f>Z58+Z59</f>
        <v>0</v>
      </c>
      <c r="AA56" s="160">
        <f>AA58+AA59</f>
        <v>0</v>
      </c>
      <c r="AB56" s="78">
        <f t="shared" si="210"/>
        <v>0</v>
      </c>
      <c r="AC56" s="78">
        <f>AC58+AC59</f>
        <v>0</v>
      </c>
      <c r="AD56" s="78">
        <f>AD58+AD59</f>
        <v>0</v>
      </c>
      <c r="AE56" s="78">
        <f>AE58+AE59</f>
        <v>0</v>
      </c>
      <c r="AF56" s="78">
        <f>AF58+AF59</f>
        <v>0</v>
      </c>
      <c r="AG56" s="78">
        <f>AG58+AG59</f>
        <v>0</v>
      </c>
      <c r="AH56" s="78">
        <f t="shared" si="211"/>
        <v>0</v>
      </c>
      <c r="AI56" s="78">
        <f>AI58+AI59</f>
        <v>0</v>
      </c>
      <c r="AJ56" s="160">
        <f>AJ58+AJ59</f>
        <v>0</v>
      </c>
      <c r="AK56" s="78">
        <f t="shared" si="212"/>
        <v>0</v>
      </c>
      <c r="AL56" s="78">
        <f>AL58+AL59</f>
        <v>0</v>
      </c>
      <c r="AM56" s="78">
        <f>AM58+AM59</f>
        <v>0</v>
      </c>
      <c r="AN56" s="78">
        <f>AN58+AN59</f>
        <v>0</v>
      </c>
      <c r="AO56" s="78">
        <f>AO58+AO59</f>
        <v>0</v>
      </c>
      <c r="AP56" s="78">
        <f>AP58+AP59</f>
        <v>0</v>
      </c>
      <c r="AQ56" s="78">
        <f t="shared" si="213"/>
        <v>0</v>
      </c>
      <c r="AR56" s="78">
        <f>AR58+AR59</f>
        <v>0</v>
      </c>
      <c r="AS56" s="160">
        <f>AS58+AS59</f>
        <v>0</v>
      </c>
      <c r="AT56" s="78">
        <f t="shared" si="214"/>
        <v>0</v>
      </c>
      <c r="AU56" s="78">
        <f>AU58+AU59</f>
        <v>0</v>
      </c>
      <c r="AV56" s="78">
        <f>AV58+AV59</f>
        <v>0</v>
      </c>
      <c r="AW56" s="78">
        <f>AW58+AW59</f>
        <v>0</v>
      </c>
      <c r="AX56" s="78">
        <f>AX58+AX59</f>
        <v>0</v>
      </c>
      <c r="AY56" s="78">
        <f>AY58+AY59</f>
        <v>0</v>
      </c>
      <c r="AZ56" s="78">
        <f t="shared" si="215"/>
        <v>0</v>
      </c>
      <c r="BA56" s="78">
        <f>BA58+BA59</f>
        <v>0</v>
      </c>
      <c r="BB56" s="160">
        <f>BB58+BB59</f>
        <v>0</v>
      </c>
      <c r="BC56" s="78">
        <f t="shared" si="216"/>
        <v>0</v>
      </c>
      <c r="BD56" s="78">
        <f>BD58+BD59</f>
        <v>0</v>
      </c>
      <c r="BE56" s="78">
        <f>BE58+BE59</f>
        <v>0</v>
      </c>
      <c r="BF56" s="78">
        <f>BF58+BF59</f>
        <v>0</v>
      </c>
      <c r="BG56" s="78">
        <f>BG58+BG59</f>
        <v>0</v>
      </c>
      <c r="BH56" s="78">
        <f>BH58+BH59</f>
        <v>0</v>
      </c>
      <c r="BI56" s="78">
        <f t="shared" si="217"/>
        <v>0</v>
      </c>
      <c r="BJ56" s="78">
        <f>BJ58+BJ59</f>
        <v>0</v>
      </c>
      <c r="BK56" s="160">
        <f>BK58+BK59</f>
        <v>0</v>
      </c>
      <c r="BL56" s="78">
        <f t="shared" si="218"/>
        <v>0</v>
      </c>
      <c r="BM56" s="78">
        <f>BM58+BM59</f>
        <v>0</v>
      </c>
      <c r="BN56" s="78">
        <f>BN58+BN59</f>
        <v>0</v>
      </c>
      <c r="BO56" s="78">
        <f>BO58+BO59</f>
        <v>0</v>
      </c>
      <c r="BP56" s="78">
        <f>BP58+BP59</f>
        <v>0</v>
      </c>
      <c r="BQ56" s="78">
        <f>BQ58+BQ59</f>
        <v>0</v>
      </c>
      <c r="BR56" s="78">
        <f t="shared" si="219"/>
        <v>0</v>
      </c>
      <c r="BS56" s="78">
        <f>BS58+BS59</f>
        <v>0</v>
      </c>
      <c r="BT56" s="160">
        <f>BT58+BT59</f>
        <v>0</v>
      </c>
      <c r="BU56" s="78">
        <f t="shared" si="220"/>
        <v>0</v>
      </c>
      <c r="BV56" s="78">
        <f>BV58+BV59</f>
        <v>0</v>
      </c>
      <c r="BW56" s="78">
        <f>BW58+BW59</f>
        <v>0</v>
      </c>
      <c r="BX56" s="78">
        <f>BX58+BX59</f>
        <v>0</v>
      </c>
      <c r="BY56" s="78">
        <f>BY58+BY59</f>
        <v>0</v>
      </c>
      <c r="BZ56" s="78">
        <f>BZ58+BZ59</f>
        <v>0</v>
      </c>
      <c r="CA56" s="78">
        <f t="shared" si="221"/>
        <v>0</v>
      </c>
      <c r="CB56" s="78">
        <f>CB58+CB59</f>
        <v>0</v>
      </c>
      <c r="CC56" s="160">
        <f>CC58+CC59</f>
        <v>0</v>
      </c>
      <c r="CD56" s="78">
        <f t="shared" si="222"/>
        <v>0</v>
      </c>
      <c r="CE56" s="78">
        <f>CE58+CE59</f>
        <v>0</v>
      </c>
      <c r="CF56" s="78">
        <f>CF58+CF59</f>
        <v>0</v>
      </c>
      <c r="CG56" s="78">
        <f>CG58+CG59</f>
        <v>0</v>
      </c>
      <c r="CH56" s="78">
        <f>CH58+CH59</f>
        <v>0</v>
      </c>
      <c r="CI56" s="78">
        <f>CI58+CI59</f>
        <v>0</v>
      </c>
      <c r="CJ56" s="78">
        <f t="shared" si="223"/>
        <v>0</v>
      </c>
      <c r="CK56" s="78">
        <f>CK58+CK59</f>
        <v>0</v>
      </c>
      <c r="CL56" s="160">
        <f>CL58+CL59</f>
        <v>0</v>
      </c>
      <c r="CM56" s="78">
        <f t="shared" si="224"/>
        <v>0</v>
      </c>
      <c r="CN56" s="78">
        <f>CN58+CN59</f>
        <v>0</v>
      </c>
      <c r="CO56" s="78">
        <f>CO58+CO59</f>
        <v>0</v>
      </c>
      <c r="CP56" s="78">
        <f>CP58+CP59</f>
        <v>0</v>
      </c>
      <c r="CQ56" s="78">
        <f>CQ58+CQ59</f>
        <v>0</v>
      </c>
      <c r="CR56" s="78">
        <f>CR58+CR59</f>
        <v>0</v>
      </c>
      <c r="CS56" s="78">
        <f t="shared" si="225"/>
        <v>0</v>
      </c>
      <c r="CT56" s="78">
        <f>CT58+CT59</f>
        <v>0</v>
      </c>
      <c r="CU56" s="160">
        <f>+CU57+CU58</f>
        <v>0</v>
      </c>
      <c r="CV56" s="78">
        <f t="shared" si="226"/>
        <v>0</v>
      </c>
      <c r="CW56" s="78">
        <f>CW58+CW59</f>
        <v>0</v>
      </c>
      <c r="CX56" s="78">
        <f>CX58+CX59</f>
        <v>0</v>
      </c>
      <c r="CY56" s="78">
        <f>CY58+CY59</f>
        <v>0</v>
      </c>
      <c r="CZ56" s="78">
        <f>CZ58+CZ59</f>
        <v>0</v>
      </c>
      <c r="DA56" s="78">
        <f>DA58+DA59</f>
        <v>0</v>
      </c>
      <c r="DB56" s="78">
        <f t="shared" si="227"/>
        <v>0</v>
      </c>
      <c r="DC56" s="78">
        <f>DC58+DC59</f>
        <v>0</v>
      </c>
      <c r="DD56" s="160">
        <f>DD58+DD59</f>
        <v>0</v>
      </c>
      <c r="DE56" s="78">
        <f t="shared" si="228"/>
        <v>0</v>
      </c>
      <c r="DF56" s="78">
        <f>DF58+DF59</f>
        <v>0</v>
      </c>
      <c r="DG56" s="78">
        <f>DG58+DG59</f>
        <v>0</v>
      </c>
      <c r="DH56" s="78">
        <f>DH58+DH59</f>
        <v>0</v>
      </c>
      <c r="DI56" s="78">
        <f>DI58+DI59</f>
        <v>0</v>
      </c>
      <c r="DJ56" s="78">
        <f>DJ58+DJ59</f>
        <v>0</v>
      </c>
      <c r="DK56" s="78">
        <f t="shared" si="229"/>
        <v>0</v>
      </c>
      <c r="DL56" s="78">
        <f>DL58+DL59</f>
        <v>0</v>
      </c>
      <c r="DM56" s="160">
        <f>DM58+DM59</f>
        <v>0</v>
      </c>
      <c r="DN56" s="78">
        <f t="shared" si="230"/>
        <v>0</v>
      </c>
      <c r="DO56" s="78">
        <f>DO58+DO59</f>
        <v>0</v>
      </c>
      <c r="DP56" s="78">
        <f>DP58+DP59</f>
        <v>0</v>
      </c>
      <c r="DQ56" s="78">
        <f>DQ58+DQ59</f>
        <v>0</v>
      </c>
      <c r="DR56" s="78">
        <f>DR58+DR59</f>
        <v>0</v>
      </c>
      <c r="DS56" s="78">
        <f>DS58+DS59</f>
        <v>0</v>
      </c>
      <c r="DT56" s="78">
        <f t="shared" si="231"/>
        <v>0</v>
      </c>
      <c r="DU56" s="78">
        <f>DU58+DU59</f>
        <v>0</v>
      </c>
      <c r="DV56" s="160">
        <f>DV58+DV59</f>
        <v>0</v>
      </c>
      <c r="DW56" s="78">
        <f t="shared" si="232"/>
        <v>0</v>
      </c>
      <c r="DX56" s="78">
        <f>DX58+DX59</f>
        <v>0</v>
      </c>
      <c r="DY56" s="78">
        <f>DY58+DY59</f>
        <v>0</v>
      </c>
      <c r="DZ56" s="78">
        <f>DZ58+DZ59</f>
        <v>0</v>
      </c>
      <c r="EA56" s="78">
        <f>EA58+EA59</f>
        <v>0</v>
      </c>
      <c r="EB56" s="78">
        <f>EB58+EB59</f>
        <v>0</v>
      </c>
      <c r="EC56" s="78">
        <f t="shared" si="233"/>
        <v>0</v>
      </c>
      <c r="ED56" s="78">
        <f>ED58+ED59</f>
        <v>0</v>
      </c>
      <c r="EE56" s="160">
        <f>EE58+EE59</f>
        <v>0</v>
      </c>
      <c r="EF56" s="78">
        <f t="shared" si="234"/>
        <v>0</v>
      </c>
      <c r="EG56" s="78">
        <f>EG58+EG59</f>
        <v>0</v>
      </c>
      <c r="EH56" s="78">
        <f>EH58+EH59</f>
        <v>0</v>
      </c>
      <c r="EI56" s="78">
        <f>EI58+EI59</f>
        <v>0</v>
      </c>
      <c r="EJ56" s="78">
        <f>EJ58+EJ59</f>
        <v>0</v>
      </c>
      <c r="EK56" s="78">
        <f>EK58+EK59</f>
        <v>0</v>
      </c>
      <c r="EL56" s="78">
        <f t="shared" si="235"/>
        <v>0</v>
      </c>
      <c r="EM56" s="78">
        <f>EM58+EM59</f>
        <v>0</v>
      </c>
      <c r="EN56" s="160">
        <f>EN58+EN59</f>
        <v>0</v>
      </c>
      <c r="EO56" s="78">
        <f t="shared" si="236"/>
        <v>0</v>
      </c>
      <c r="EP56" s="78">
        <f>EP58+EP59</f>
        <v>0</v>
      </c>
      <c r="EQ56" s="78">
        <f>EQ58+EQ59</f>
        <v>0</v>
      </c>
      <c r="ER56" s="78">
        <f>ER58+ER59</f>
        <v>0</v>
      </c>
      <c r="ES56" s="78">
        <f>ES58+ES59</f>
        <v>0</v>
      </c>
      <c r="ET56" s="78">
        <f>ET58+ET59</f>
        <v>0</v>
      </c>
      <c r="EU56" s="78">
        <f t="shared" si="237"/>
        <v>0</v>
      </c>
      <c r="EV56" s="78">
        <f>EV58+EV59</f>
        <v>0</v>
      </c>
      <c r="EW56" s="160">
        <f>EW58+EW59</f>
        <v>0</v>
      </c>
      <c r="EX56" s="78">
        <f t="shared" si="238"/>
        <v>0</v>
      </c>
      <c r="EY56" s="78">
        <f>EY58+EY59</f>
        <v>0</v>
      </c>
      <c r="EZ56" s="78">
        <f>EZ58+EZ59</f>
        <v>0</v>
      </c>
      <c r="FA56" s="78">
        <f>FA58+FA59</f>
        <v>0</v>
      </c>
      <c r="FB56" s="78">
        <f>FB58+FB59</f>
        <v>0</v>
      </c>
      <c r="FC56" s="78">
        <f>FC58+FC59</f>
        <v>0</v>
      </c>
      <c r="FD56" s="78">
        <f t="shared" si="239"/>
        <v>0</v>
      </c>
      <c r="FE56" s="78">
        <f>FE58+FE59</f>
        <v>0</v>
      </c>
      <c r="FF56" s="160">
        <f>FF58+FF59</f>
        <v>0</v>
      </c>
      <c r="FG56" s="78">
        <f t="shared" si="240"/>
        <v>0</v>
      </c>
      <c r="FH56" s="78">
        <f>FH58+FH59</f>
        <v>0</v>
      </c>
      <c r="FI56" s="78">
        <f>FI58+FI59</f>
        <v>0</v>
      </c>
      <c r="FJ56" s="78">
        <f>FJ58+FJ59</f>
        <v>0</v>
      </c>
      <c r="FK56" s="78">
        <f>FK58+FK59</f>
        <v>0</v>
      </c>
      <c r="FL56" s="78">
        <f>FL58+FL59</f>
        <v>0</v>
      </c>
      <c r="FM56" s="78">
        <f t="shared" si="241"/>
        <v>0</v>
      </c>
      <c r="FN56" s="78">
        <f>FN58+FN59</f>
        <v>0</v>
      </c>
      <c r="FO56" s="78">
        <f t="shared" si="242"/>
        <v>0</v>
      </c>
      <c r="FP56" s="78">
        <f>FP58+FP59</f>
        <v>0</v>
      </c>
      <c r="FQ56" s="78">
        <f>FQ58+FQ59</f>
        <v>0</v>
      </c>
      <c r="FR56" s="78">
        <f>FR58+FR59</f>
        <v>0</v>
      </c>
      <c r="FS56" s="78">
        <f>FS58+FS59</f>
        <v>0</v>
      </c>
      <c r="FT56" s="78">
        <f>FT58+FT59</f>
        <v>0</v>
      </c>
      <c r="FU56" s="78">
        <f t="shared" si="243"/>
        <v>0</v>
      </c>
      <c r="FV56" s="78">
        <f>FV58+FV59</f>
        <v>0</v>
      </c>
      <c r="FW56" s="160">
        <f>FW58+FW59</f>
        <v>0</v>
      </c>
      <c r="FX56" s="78">
        <f t="shared" si="244"/>
        <v>0</v>
      </c>
      <c r="FY56" s="78">
        <f>FY58+FY59</f>
        <v>0</v>
      </c>
      <c r="FZ56" s="78">
        <f>FZ58+FZ59</f>
        <v>0</v>
      </c>
      <c r="GA56" s="78">
        <f>GA58+GA59</f>
        <v>0</v>
      </c>
      <c r="GB56" s="78">
        <f>GB58+GB59</f>
        <v>0</v>
      </c>
      <c r="GC56" s="78">
        <f>GC58+GC59</f>
        <v>0</v>
      </c>
      <c r="GD56" s="78">
        <f t="shared" si="245"/>
        <v>0</v>
      </c>
      <c r="GE56" s="78">
        <f>GE58+GE59</f>
        <v>0</v>
      </c>
      <c r="GF56" s="78">
        <f>GF58+GF59</f>
        <v>0</v>
      </c>
      <c r="GG56" s="78">
        <f t="shared" si="246"/>
        <v>0</v>
      </c>
      <c r="GH56" s="78">
        <f>GH58+GH59</f>
        <v>0</v>
      </c>
      <c r="GI56" s="78">
        <f>GI58+GI59</f>
        <v>0</v>
      </c>
      <c r="GJ56" s="78">
        <f>GJ58+GJ59</f>
        <v>0</v>
      </c>
      <c r="GK56" s="78">
        <f>GK58+GK59</f>
        <v>0</v>
      </c>
      <c r="GL56" s="78">
        <f>GL58+GL59</f>
        <v>0</v>
      </c>
      <c r="GM56" s="78">
        <f t="shared" si="247"/>
        <v>0</v>
      </c>
      <c r="GN56" s="78">
        <f>GN58+GN59</f>
        <v>0</v>
      </c>
      <c r="GO56" s="160">
        <f>GO58+GO59</f>
        <v>0</v>
      </c>
      <c r="GP56" s="78">
        <f t="shared" si="248"/>
        <v>0</v>
      </c>
      <c r="GQ56" s="78">
        <f>GQ58+GQ59</f>
        <v>0</v>
      </c>
      <c r="GR56" s="78">
        <f>GR58+GR59</f>
        <v>0</v>
      </c>
      <c r="GS56" s="78">
        <f>GS58+GS59</f>
        <v>0</v>
      </c>
      <c r="GT56" s="78">
        <f>GT58+GT59</f>
        <v>0</v>
      </c>
      <c r="GU56" s="78">
        <f>GU58+GU59</f>
        <v>0</v>
      </c>
      <c r="GV56" s="78">
        <f t="shared" si="249"/>
        <v>0</v>
      </c>
      <c r="GW56" s="78">
        <f>GW58+GW59</f>
        <v>0</v>
      </c>
      <c r="GX56" s="160">
        <f>GX58+GX59</f>
        <v>0</v>
      </c>
      <c r="GY56" s="78">
        <f t="shared" si="250"/>
        <v>0</v>
      </c>
      <c r="GZ56" s="78">
        <f>GZ58+GZ59</f>
        <v>0</v>
      </c>
      <c r="HA56" s="78">
        <f>HA58+HA59</f>
        <v>0</v>
      </c>
      <c r="HB56" s="78">
        <f>HB58+HB59</f>
        <v>0</v>
      </c>
      <c r="HC56" s="78">
        <f>HC58+HC59</f>
        <v>0</v>
      </c>
      <c r="HD56" s="78">
        <f>HD58+HD59</f>
        <v>0</v>
      </c>
      <c r="HE56" s="78">
        <f t="shared" si="251"/>
        <v>0</v>
      </c>
      <c r="HF56" s="78">
        <f>HF58+HF59</f>
        <v>0</v>
      </c>
      <c r="HG56" s="160">
        <f>HG58+HG59</f>
        <v>0</v>
      </c>
      <c r="HH56" s="78">
        <f t="shared" si="252"/>
        <v>0</v>
      </c>
      <c r="HI56" s="78">
        <f>HI58+HI59</f>
        <v>0</v>
      </c>
      <c r="HJ56" s="78">
        <f>HJ58+HJ59</f>
        <v>0</v>
      </c>
      <c r="HK56" s="78">
        <f>HK58+HK59</f>
        <v>0</v>
      </c>
      <c r="HL56" s="78">
        <f>HL58+HL59</f>
        <v>0</v>
      </c>
      <c r="HM56" s="78">
        <f>HM58+HM59</f>
        <v>0</v>
      </c>
      <c r="HN56" s="78">
        <f t="shared" si="253"/>
        <v>0</v>
      </c>
      <c r="HO56" s="78">
        <f>HO58+HO59</f>
        <v>0</v>
      </c>
      <c r="HP56" s="160">
        <f>HP58+HP59</f>
        <v>0</v>
      </c>
      <c r="HQ56" s="78">
        <f t="shared" si="254"/>
        <v>0</v>
      </c>
      <c r="HR56" s="78">
        <f>HR58+HR59</f>
        <v>0</v>
      </c>
      <c r="HS56" s="78">
        <f>HS58+HS59</f>
        <v>0</v>
      </c>
      <c r="HT56" s="78">
        <f>HT58+HT59</f>
        <v>0</v>
      </c>
      <c r="HU56" s="78">
        <f>HU58+HU59</f>
        <v>0</v>
      </c>
      <c r="HV56" s="78">
        <f>HV58+HV59</f>
        <v>0</v>
      </c>
      <c r="HW56" s="78">
        <f t="shared" si="255"/>
        <v>0</v>
      </c>
      <c r="HX56" s="78">
        <f>HX58+HX59</f>
        <v>0</v>
      </c>
      <c r="HY56" s="160">
        <f>HY58+HY59</f>
        <v>0</v>
      </c>
      <c r="HZ56" s="78">
        <f t="shared" si="256"/>
        <v>0</v>
      </c>
      <c r="IA56" s="78">
        <f>IA58+IA59</f>
        <v>0</v>
      </c>
      <c r="IB56" s="78">
        <f>IB58+IB59</f>
        <v>0</v>
      </c>
      <c r="IC56" s="78">
        <f>IC58+IC59</f>
        <v>0</v>
      </c>
      <c r="ID56" s="78">
        <f>ID58+ID59</f>
        <v>0</v>
      </c>
      <c r="IE56" s="78">
        <f>IE58+IE59</f>
        <v>0</v>
      </c>
      <c r="IF56" s="78">
        <f t="shared" si="257"/>
        <v>0</v>
      </c>
      <c r="IG56" s="78">
        <f>IG58+IG59</f>
        <v>0</v>
      </c>
      <c r="IH56" s="78">
        <f t="shared" si="258"/>
        <v>0</v>
      </c>
      <c r="II56" s="160">
        <v>0</v>
      </c>
      <c r="IJ56" s="78">
        <f>IJ58+IJ59</f>
        <v>0</v>
      </c>
      <c r="IK56" s="78">
        <f>IK58+IK59</f>
        <v>0</v>
      </c>
      <c r="IL56" s="78">
        <f>IL58+IL59</f>
        <v>293925</v>
      </c>
      <c r="IM56" s="78">
        <f t="shared" ref="IM56:IT56" si="297">IM58+IM59</f>
        <v>341631.4</v>
      </c>
      <c r="IN56" s="78">
        <f t="shared" si="297"/>
        <v>0</v>
      </c>
      <c r="IO56" s="78">
        <f t="shared" si="297"/>
        <v>341631.4</v>
      </c>
      <c r="IP56" s="174">
        <f t="shared" si="297"/>
        <v>300699.7</v>
      </c>
      <c r="IQ56" s="160">
        <f>IQ58+IQ59</f>
        <v>0</v>
      </c>
      <c r="IR56" s="78">
        <f t="shared" si="297"/>
        <v>-40931.699999999983</v>
      </c>
      <c r="IS56" s="78">
        <f t="shared" si="297"/>
        <v>299957.24100000004</v>
      </c>
      <c r="IT56" s="78">
        <f t="shared" si="297"/>
        <v>318935.07675000001</v>
      </c>
      <c r="IU56" s="112"/>
      <c r="IV56" s="112"/>
      <c r="IW56" s="111"/>
      <c r="IX56" s="102"/>
      <c r="IY56" s="103"/>
      <c r="IZ56" s="103"/>
      <c r="JA56" s="103"/>
      <c r="JB56" s="103"/>
      <c r="JC56" s="103"/>
      <c r="JD56" s="103"/>
      <c r="JE56" s="103"/>
      <c r="JF56" s="103"/>
      <c r="JG56" s="105"/>
    </row>
    <row r="57" spans="1:267" s="86" customFormat="1" ht="14.25">
      <c r="A57" s="148"/>
      <c r="B57" s="6" t="s">
        <v>53</v>
      </c>
      <c r="C57" s="118">
        <f t="shared" si="261"/>
        <v>0</v>
      </c>
      <c r="D57" s="118">
        <f t="shared" si="262"/>
        <v>0</v>
      </c>
      <c r="E57" s="118">
        <f t="shared" si="263"/>
        <v>0</v>
      </c>
      <c r="F57" s="118">
        <f t="shared" si="264"/>
        <v>0</v>
      </c>
      <c r="G57" s="118">
        <f t="shared" si="265"/>
        <v>0</v>
      </c>
      <c r="H57" s="118">
        <f t="shared" si="266"/>
        <v>0</v>
      </c>
      <c r="I57" s="160">
        <f t="shared" si="157"/>
        <v>0</v>
      </c>
      <c r="J57" s="118"/>
      <c r="K57" s="118">
        <f t="shared" si="267"/>
        <v>0</v>
      </c>
      <c r="L57" s="118">
        <f t="shared" si="268"/>
        <v>0</v>
      </c>
      <c r="M57" s="118"/>
      <c r="N57" s="118"/>
      <c r="O57" s="118"/>
      <c r="P57" s="118">
        <f t="shared" si="56"/>
        <v>0</v>
      </c>
      <c r="Q57" s="118"/>
      <c r="R57" s="159"/>
      <c r="S57" s="118">
        <f t="shared" si="209"/>
        <v>0</v>
      </c>
      <c r="T57" s="118"/>
      <c r="U57" s="118"/>
      <c r="V57" s="118"/>
      <c r="W57" s="118"/>
      <c r="X57" s="118"/>
      <c r="Y57" s="118">
        <f t="shared" si="98"/>
        <v>0</v>
      </c>
      <c r="Z57" s="118"/>
      <c r="AA57" s="159"/>
      <c r="AB57" s="118">
        <f t="shared" si="210"/>
        <v>0</v>
      </c>
      <c r="AC57" s="118"/>
      <c r="AD57" s="118"/>
      <c r="AE57" s="118"/>
      <c r="AF57" s="118"/>
      <c r="AG57" s="118"/>
      <c r="AH57" s="118">
        <f t="shared" si="211"/>
        <v>0</v>
      </c>
      <c r="AI57" s="118"/>
      <c r="AJ57" s="159"/>
      <c r="AK57" s="118">
        <f t="shared" si="212"/>
        <v>0</v>
      </c>
      <c r="AL57" s="118"/>
      <c r="AM57" s="118"/>
      <c r="AN57" s="118"/>
      <c r="AO57" s="118"/>
      <c r="AP57" s="118"/>
      <c r="AQ57" s="118">
        <f t="shared" si="213"/>
        <v>0</v>
      </c>
      <c r="AR57" s="118"/>
      <c r="AS57" s="159"/>
      <c r="AT57" s="118">
        <f t="shared" si="214"/>
        <v>0</v>
      </c>
      <c r="AU57" s="118"/>
      <c r="AV57" s="118"/>
      <c r="AW57" s="118"/>
      <c r="AX57" s="118"/>
      <c r="AY57" s="118"/>
      <c r="AZ57" s="118">
        <f t="shared" si="215"/>
        <v>0</v>
      </c>
      <c r="BA57" s="118"/>
      <c r="BB57" s="159"/>
      <c r="BC57" s="118">
        <f t="shared" si="216"/>
        <v>0</v>
      </c>
      <c r="BD57" s="118"/>
      <c r="BE57" s="118"/>
      <c r="BF57" s="118"/>
      <c r="BG57" s="118"/>
      <c r="BH57" s="118"/>
      <c r="BI57" s="118">
        <f t="shared" si="217"/>
        <v>0</v>
      </c>
      <c r="BJ57" s="118"/>
      <c r="BK57" s="159"/>
      <c r="BL57" s="118">
        <f t="shared" si="218"/>
        <v>0</v>
      </c>
      <c r="BM57" s="118"/>
      <c r="BN57" s="118"/>
      <c r="BO57" s="118"/>
      <c r="BP57" s="118"/>
      <c r="BQ57" s="118"/>
      <c r="BR57" s="118">
        <f t="shared" si="219"/>
        <v>0</v>
      </c>
      <c r="BS57" s="118"/>
      <c r="BT57" s="159"/>
      <c r="BU57" s="118">
        <f t="shared" si="220"/>
        <v>0</v>
      </c>
      <c r="BV57" s="118"/>
      <c r="BW57" s="118"/>
      <c r="BX57" s="118"/>
      <c r="BY57" s="118"/>
      <c r="BZ57" s="118"/>
      <c r="CA57" s="118">
        <f t="shared" si="221"/>
        <v>0</v>
      </c>
      <c r="CB57" s="118"/>
      <c r="CC57" s="159"/>
      <c r="CD57" s="118">
        <f t="shared" si="222"/>
        <v>0</v>
      </c>
      <c r="CE57" s="118"/>
      <c r="CF57" s="118"/>
      <c r="CG57" s="118"/>
      <c r="CH57" s="118"/>
      <c r="CI57" s="118"/>
      <c r="CJ57" s="118">
        <f t="shared" si="223"/>
        <v>0</v>
      </c>
      <c r="CK57" s="118"/>
      <c r="CL57" s="159"/>
      <c r="CM57" s="118">
        <f t="shared" si="224"/>
        <v>0</v>
      </c>
      <c r="CN57" s="118"/>
      <c r="CO57" s="118"/>
      <c r="CP57" s="118"/>
      <c r="CQ57" s="118"/>
      <c r="CR57" s="118"/>
      <c r="CS57" s="118">
        <f t="shared" si="225"/>
        <v>0</v>
      </c>
      <c r="CT57" s="118"/>
      <c r="CU57" s="159"/>
      <c r="CV57" s="118">
        <f t="shared" si="226"/>
        <v>0</v>
      </c>
      <c r="CW57" s="118"/>
      <c r="CX57" s="118"/>
      <c r="CY57" s="118"/>
      <c r="CZ57" s="118"/>
      <c r="DA57" s="118"/>
      <c r="DB57" s="118">
        <f t="shared" si="227"/>
        <v>0</v>
      </c>
      <c r="DC57" s="118"/>
      <c r="DD57" s="159"/>
      <c r="DE57" s="118">
        <f t="shared" si="228"/>
        <v>0</v>
      </c>
      <c r="DF57" s="118"/>
      <c r="DG57" s="118"/>
      <c r="DH57" s="118"/>
      <c r="DI57" s="118"/>
      <c r="DJ57" s="118"/>
      <c r="DK57" s="118">
        <f t="shared" si="229"/>
        <v>0</v>
      </c>
      <c r="DL57" s="118"/>
      <c r="DM57" s="159"/>
      <c r="DN57" s="118">
        <f t="shared" si="230"/>
        <v>0</v>
      </c>
      <c r="DO57" s="118"/>
      <c r="DP57" s="118"/>
      <c r="DQ57" s="118"/>
      <c r="DR57" s="118"/>
      <c r="DS57" s="118"/>
      <c r="DT57" s="118">
        <f t="shared" si="231"/>
        <v>0</v>
      </c>
      <c r="DU57" s="118"/>
      <c r="DV57" s="159"/>
      <c r="DW57" s="118">
        <f t="shared" si="232"/>
        <v>0</v>
      </c>
      <c r="DX57" s="118"/>
      <c r="DY57" s="118"/>
      <c r="DZ57" s="118"/>
      <c r="EA57" s="118"/>
      <c r="EB57" s="118"/>
      <c r="EC57" s="118">
        <f t="shared" si="233"/>
        <v>0</v>
      </c>
      <c r="ED57" s="118"/>
      <c r="EE57" s="159"/>
      <c r="EF57" s="118">
        <f t="shared" si="234"/>
        <v>0</v>
      </c>
      <c r="EG57" s="118"/>
      <c r="EH57" s="118"/>
      <c r="EI57" s="118"/>
      <c r="EJ57" s="118"/>
      <c r="EK57" s="118"/>
      <c r="EL57" s="118">
        <f t="shared" si="235"/>
        <v>0</v>
      </c>
      <c r="EM57" s="118"/>
      <c r="EN57" s="159"/>
      <c r="EO57" s="118">
        <f t="shared" si="236"/>
        <v>0</v>
      </c>
      <c r="EP57" s="118"/>
      <c r="EQ57" s="118"/>
      <c r="ER57" s="118"/>
      <c r="ES57" s="118"/>
      <c r="ET57" s="118"/>
      <c r="EU57" s="118">
        <f t="shared" si="237"/>
        <v>0</v>
      </c>
      <c r="EV57" s="118"/>
      <c r="EW57" s="159"/>
      <c r="EX57" s="118">
        <f t="shared" si="238"/>
        <v>0</v>
      </c>
      <c r="EY57" s="118"/>
      <c r="EZ57" s="118"/>
      <c r="FA57" s="118"/>
      <c r="FB57" s="118"/>
      <c r="FC57" s="118"/>
      <c r="FD57" s="118">
        <f t="shared" si="239"/>
        <v>0</v>
      </c>
      <c r="FE57" s="118"/>
      <c r="FF57" s="159"/>
      <c r="FG57" s="118">
        <f t="shared" si="240"/>
        <v>0</v>
      </c>
      <c r="FH57" s="118"/>
      <c r="FI57" s="118"/>
      <c r="FJ57" s="118"/>
      <c r="FK57" s="118"/>
      <c r="FL57" s="118"/>
      <c r="FM57" s="118">
        <f t="shared" si="241"/>
        <v>0</v>
      </c>
      <c r="FN57" s="118"/>
      <c r="FO57" s="118">
        <f t="shared" si="242"/>
        <v>0</v>
      </c>
      <c r="FP57" s="118"/>
      <c r="FQ57" s="118"/>
      <c r="FR57" s="118"/>
      <c r="FS57" s="118"/>
      <c r="FT57" s="118"/>
      <c r="FU57" s="118">
        <f t="shared" si="243"/>
        <v>0</v>
      </c>
      <c r="FV57" s="118"/>
      <c r="FW57" s="159"/>
      <c r="FX57" s="118">
        <f t="shared" si="244"/>
        <v>0</v>
      </c>
      <c r="FY57" s="118"/>
      <c r="FZ57" s="118"/>
      <c r="GA57" s="118"/>
      <c r="GB57" s="118"/>
      <c r="GC57" s="118"/>
      <c r="GD57" s="118">
        <f t="shared" si="245"/>
        <v>0</v>
      </c>
      <c r="GE57" s="118"/>
      <c r="GF57" s="159"/>
      <c r="GG57" s="118">
        <f t="shared" si="246"/>
        <v>0</v>
      </c>
      <c r="GH57" s="118"/>
      <c r="GI57" s="118"/>
      <c r="GJ57" s="118"/>
      <c r="GK57" s="118"/>
      <c r="GL57" s="118"/>
      <c r="GM57" s="118">
        <f t="shared" si="247"/>
        <v>0</v>
      </c>
      <c r="GN57" s="118"/>
      <c r="GO57" s="159"/>
      <c r="GP57" s="118">
        <f t="shared" si="248"/>
        <v>0</v>
      </c>
      <c r="GQ57" s="118"/>
      <c r="GR57" s="118"/>
      <c r="GS57" s="118"/>
      <c r="GT57" s="118"/>
      <c r="GU57" s="118"/>
      <c r="GV57" s="118">
        <f t="shared" si="249"/>
        <v>0</v>
      </c>
      <c r="GW57" s="118"/>
      <c r="GX57" s="159"/>
      <c r="GY57" s="118">
        <f t="shared" si="250"/>
        <v>0</v>
      </c>
      <c r="GZ57" s="118"/>
      <c r="HA57" s="118"/>
      <c r="HB57" s="118"/>
      <c r="HC57" s="118"/>
      <c r="HD57" s="118"/>
      <c r="HE57" s="118">
        <f t="shared" si="251"/>
        <v>0</v>
      </c>
      <c r="HF57" s="118"/>
      <c r="HG57" s="159"/>
      <c r="HH57" s="118">
        <f t="shared" si="252"/>
        <v>0</v>
      </c>
      <c r="HI57" s="118"/>
      <c r="HJ57" s="118"/>
      <c r="HK57" s="118"/>
      <c r="HL57" s="118"/>
      <c r="HM57" s="118"/>
      <c r="HN57" s="118">
        <f t="shared" si="253"/>
        <v>0</v>
      </c>
      <c r="HO57" s="118"/>
      <c r="HP57" s="159"/>
      <c r="HQ57" s="118">
        <f t="shared" si="254"/>
        <v>0</v>
      </c>
      <c r="HR57" s="118"/>
      <c r="HS57" s="118"/>
      <c r="HT57" s="118"/>
      <c r="HU57" s="118"/>
      <c r="HV57" s="118"/>
      <c r="HW57" s="118">
        <f t="shared" si="255"/>
        <v>0</v>
      </c>
      <c r="HX57" s="118"/>
      <c r="HY57" s="159"/>
      <c r="HZ57" s="118">
        <f t="shared" si="256"/>
        <v>0</v>
      </c>
      <c r="IA57" s="118"/>
      <c r="IB57" s="118"/>
      <c r="IC57" s="118"/>
      <c r="ID57" s="118"/>
      <c r="IE57" s="118"/>
      <c r="IF57" s="118">
        <f t="shared" si="257"/>
        <v>0</v>
      </c>
      <c r="IG57" s="118"/>
      <c r="IH57" s="118">
        <f t="shared" si="258"/>
        <v>0</v>
      </c>
      <c r="II57" s="159"/>
      <c r="IJ57" s="118"/>
      <c r="IK57" s="118"/>
      <c r="IL57" s="78">
        <f t="shared" ref="IL57:IL71" si="298">+C57+AE57+AN57+AW57+BF57+BO57+BX57+CG57+CP57+CY57+DH57+DQ57+DZ57+EI57+ER57+FA57+FJ57+FR57+GA57+GJ57+GS57+HB57+HK57+HT57+IC57</f>
        <v>0</v>
      </c>
      <c r="IM57" s="78">
        <f t="shared" ref="IM57:IM71" si="299">+D57+AF57+AO57+AX57+BG57+BP57+BY57+CH57+CQ57+CZ57+DI57+DR57+EA57+EJ57+ES57+FB57+FK57+FS57+GB57+GK57+GT57+HC57+HL57+HU57+ID57</f>
        <v>0</v>
      </c>
      <c r="IN57" s="78">
        <f t="shared" ref="IN57:IN72" si="300">+E57+AG57+AP57+AY57+BH57+BQ57+GU57+BZ57+CI57+CR57+DA57+DJ57+DS57+EB57+EK57+ET57+FC57+FT57</f>
        <v>0</v>
      </c>
      <c r="IO57" s="78">
        <f t="shared" ref="IO57:IO72" si="301">+IM57+IN57</f>
        <v>0</v>
      </c>
      <c r="IP57" s="174">
        <f t="shared" ref="IP57:IP72" si="302">+G57+AI57+AR57+BA57+BJ57+BS57+CB57+CK57+CT57+DC57+DL57+DU57+ED57+EM57+EV57+FE57+FN57+FV57+GE57+GN57+GW57+HF57+HO57+HX57+IG57</f>
        <v>0</v>
      </c>
      <c r="IQ57" s="159"/>
      <c r="IR57" s="78">
        <f t="shared" ref="IR57:IR72" si="303">+IP57-IO57</f>
        <v>0</v>
      </c>
      <c r="IS57" s="78">
        <f t="shared" ref="IS57:IS72" si="304">+K57+AL57+AU57+BD57+BM57+BV57+CE57+CN57+CW57+DF57+DO57+DX57+EG57+EP57+EY57+FH57+FO57+FY57+GH57+GQ57+GZ57+HI57+HR57+IA57+IJ57</f>
        <v>0</v>
      </c>
      <c r="IT57" s="78">
        <f t="shared" ref="IT57:IT72" si="305">+L57+AM57+AV57+BE57+BN57+BW57+CF57+CO57+CX57+DG57+DP57+DY57+EH57+EQ57+EZ57+FI57+FP57+FZ57+GI57+GR57+HA57+HJ57+HS57+IB57+IK57</f>
        <v>0</v>
      </c>
      <c r="IU57" s="110"/>
      <c r="IV57" s="110"/>
      <c r="IW57" s="146"/>
      <c r="IX57" s="100"/>
      <c r="IY57" s="101"/>
      <c r="IZ57" s="101"/>
      <c r="JA57" s="98"/>
      <c r="JB57" s="98"/>
      <c r="JC57" s="98"/>
      <c r="JD57" s="98"/>
      <c r="JE57" s="101"/>
      <c r="JF57" s="101"/>
      <c r="JG57" s="99"/>
    </row>
    <row r="58" spans="1:267" s="86" customFormat="1" ht="14.25">
      <c r="A58" s="148"/>
      <c r="B58" s="6" t="s">
        <v>39</v>
      </c>
      <c r="C58" s="118">
        <f t="shared" si="261"/>
        <v>227279.4</v>
      </c>
      <c r="D58" s="118">
        <f t="shared" si="262"/>
        <v>264870.8</v>
      </c>
      <c r="E58" s="118">
        <f t="shared" si="263"/>
        <v>0</v>
      </c>
      <c r="F58" s="118">
        <f t="shared" si="264"/>
        <v>264870.8</v>
      </c>
      <c r="G58" s="118">
        <f t="shared" si="265"/>
        <v>234905.1</v>
      </c>
      <c r="H58" s="118">
        <f t="shared" si="266"/>
        <v>-29965.699999999983</v>
      </c>
      <c r="I58" s="160">
        <f t="shared" si="157"/>
        <v>0</v>
      </c>
      <c r="J58" s="118">
        <f t="shared" ref="J58:J72" si="306">+S58+Z58</f>
        <v>-29965.699999999983</v>
      </c>
      <c r="K58" s="118">
        <f t="shared" si="267"/>
        <v>246650.35500000001</v>
      </c>
      <c r="L58" s="118">
        <f t="shared" si="268"/>
        <v>258982.87275000001</v>
      </c>
      <c r="M58" s="156">
        <v>227279.4</v>
      </c>
      <c r="N58" s="118">
        <v>264870.8</v>
      </c>
      <c r="O58" s="118"/>
      <c r="P58" s="118">
        <f t="shared" si="56"/>
        <v>264870.8</v>
      </c>
      <c r="Q58" s="118">
        <v>234905.1</v>
      </c>
      <c r="R58" s="159"/>
      <c r="S58" s="118">
        <f t="shared" si="209"/>
        <v>-29965.699999999983</v>
      </c>
      <c r="T58" s="118">
        <f>+Q58+Q58*5%</f>
        <v>246650.35500000001</v>
      </c>
      <c r="U58" s="118">
        <f>+T58+T58*5%</f>
        <v>258982.87275000001</v>
      </c>
      <c r="V58" s="118"/>
      <c r="W58" s="118"/>
      <c r="X58" s="118"/>
      <c r="Y58" s="118">
        <f t="shared" si="98"/>
        <v>0</v>
      </c>
      <c r="Z58" s="118"/>
      <c r="AA58" s="159"/>
      <c r="AB58" s="118">
        <f t="shared" si="210"/>
        <v>0</v>
      </c>
      <c r="AC58" s="118"/>
      <c r="AD58" s="118"/>
      <c r="AE58" s="118"/>
      <c r="AF58" s="118"/>
      <c r="AG58" s="118"/>
      <c r="AH58" s="118">
        <f t="shared" si="211"/>
        <v>0</v>
      </c>
      <c r="AI58" s="118"/>
      <c r="AJ58" s="159"/>
      <c r="AK58" s="118">
        <f t="shared" si="212"/>
        <v>0</v>
      </c>
      <c r="AL58" s="118"/>
      <c r="AM58" s="118"/>
      <c r="AN58" s="118"/>
      <c r="AO58" s="118"/>
      <c r="AP58" s="118"/>
      <c r="AQ58" s="118">
        <f t="shared" si="213"/>
        <v>0</v>
      </c>
      <c r="AR58" s="118"/>
      <c r="AS58" s="159"/>
      <c r="AT58" s="118">
        <f t="shared" si="214"/>
        <v>0</v>
      </c>
      <c r="AU58" s="118"/>
      <c r="AV58" s="118"/>
      <c r="AW58" s="118"/>
      <c r="AX58" s="118"/>
      <c r="AY58" s="118"/>
      <c r="AZ58" s="118">
        <f t="shared" si="215"/>
        <v>0</v>
      </c>
      <c r="BA58" s="118"/>
      <c r="BB58" s="159"/>
      <c r="BC58" s="118">
        <f t="shared" si="216"/>
        <v>0</v>
      </c>
      <c r="BD58" s="118"/>
      <c r="BE58" s="118"/>
      <c r="BF58" s="118"/>
      <c r="BG58" s="118"/>
      <c r="BH58" s="118"/>
      <c r="BI58" s="118">
        <f t="shared" si="217"/>
        <v>0</v>
      </c>
      <c r="BJ58" s="118"/>
      <c r="BK58" s="159"/>
      <c r="BL58" s="118">
        <f t="shared" si="218"/>
        <v>0</v>
      </c>
      <c r="BM58" s="118"/>
      <c r="BN58" s="118"/>
      <c r="BO58" s="118"/>
      <c r="BP58" s="118"/>
      <c r="BQ58" s="118"/>
      <c r="BR58" s="118">
        <f t="shared" si="219"/>
        <v>0</v>
      </c>
      <c r="BS58" s="118"/>
      <c r="BT58" s="159"/>
      <c r="BU58" s="118">
        <f t="shared" si="220"/>
        <v>0</v>
      </c>
      <c r="BV58" s="118"/>
      <c r="BW58" s="118"/>
      <c r="BX58" s="118"/>
      <c r="BY58" s="118"/>
      <c r="BZ58" s="118"/>
      <c r="CA58" s="118">
        <f t="shared" si="221"/>
        <v>0</v>
      </c>
      <c r="CB58" s="118"/>
      <c r="CC58" s="159"/>
      <c r="CD58" s="118">
        <f t="shared" si="222"/>
        <v>0</v>
      </c>
      <c r="CE58" s="118"/>
      <c r="CF58" s="118"/>
      <c r="CG58" s="118"/>
      <c r="CH58" s="118"/>
      <c r="CI58" s="118"/>
      <c r="CJ58" s="118">
        <f t="shared" si="223"/>
        <v>0</v>
      </c>
      <c r="CK58" s="118"/>
      <c r="CL58" s="159"/>
      <c r="CM58" s="118">
        <f t="shared" si="224"/>
        <v>0</v>
      </c>
      <c r="CN58" s="118"/>
      <c r="CO58" s="118"/>
      <c r="CP58" s="118"/>
      <c r="CQ58" s="118"/>
      <c r="CR58" s="118"/>
      <c r="CS58" s="118">
        <f t="shared" si="225"/>
        <v>0</v>
      </c>
      <c r="CT58" s="118"/>
      <c r="CU58" s="159"/>
      <c r="CV58" s="118">
        <f t="shared" si="226"/>
        <v>0</v>
      </c>
      <c r="CW58" s="118"/>
      <c r="CX58" s="118"/>
      <c r="CY58" s="118"/>
      <c r="CZ58" s="118"/>
      <c r="DA58" s="118"/>
      <c r="DB58" s="118">
        <f t="shared" si="227"/>
        <v>0</v>
      </c>
      <c r="DC58" s="118"/>
      <c r="DD58" s="159"/>
      <c r="DE58" s="118">
        <f t="shared" si="228"/>
        <v>0</v>
      </c>
      <c r="DF58" s="118"/>
      <c r="DG58" s="118"/>
      <c r="DH58" s="118"/>
      <c r="DI58" s="118"/>
      <c r="DJ58" s="118"/>
      <c r="DK58" s="118">
        <f t="shared" si="229"/>
        <v>0</v>
      </c>
      <c r="DL58" s="118"/>
      <c r="DM58" s="160"/>
      <c r="DN58" s="118">
        <f t="shared" si="230"/>
        <v>0</v>
      </c>
      <c r="DO58" s="118"/>
      <c r="DP58" s="118"/>
      <c r="DQ58" s="118"/>
      <c r="DR58" s="118"/>
      <c r="DS58" s="118"/>
      <c r="DT58" s="118">
        <f t="shared" si="231"/>
        <v>0</v>
      </c>
      <c r="DU58" s="118"/>
      <c r="DV58" s="159"/>
      <c r="DW58" s="118">
        <f t="shared" si="232"/>
        <v>0</v>
      </c>
      <c r="DX58" s="118"/>
      <c r="DY58" s="118"/>
      <c r="DZ58" s="118"/>
      <c r="EA58" s="118"/>
      <c r="EB58" s="118"/>
      <c r="EC58" s="118">
        <f t="shared" si="233"/>
        <v>0</v>
      </c>
      <c r="ED58" s="118"/>
      <c r="EE58" s="159"/>
      <c r="EF58" s="118">
        <f t="shared" si="234"/>
        <v>0</v>
      </c>
      <c r="EG58" s="118"/>
      <c r="EH58" s="118"/>
      <c r="EI58" s="118"/>
      <c r="EJ58" s="118"/>
      <c r="EK58" s="118"/>
      <c r="EL58" s="118">
        <f t="shared" si="235"/>
        <v>0</v>
      </c>
      <c r="EM58" s="118"/>
      <c r="EN58" s="159"/>
      <c r="EO58" s="118">
        <f t="shared" si="236"/>
        <v>0</v>
      </c>
      <c r="EP58" s="118"/>
      <c r="EQ58" s="118"/>
      <c r="ER58" s="118"/>
      <c r="ES58" s="118"/>
      <c r="ET58" s="118"/>
      <c r="EU58" s="118">
        <f t="shared" si="237"/>
        <v>0</v>
      </c>
      <c r="EV58" s="118"/>
      <c r="EW58" s="159"/>
      <c r="EX58" s="118">
        <f t="shared" si="238"/>
        <v>0</v>
      </c>
      <c r="EY58" s="118"/>
      <c r="EZ58" s="118"/>
      <c r="FA58" s="118"/>
      <c r="FB58" s="118"/>
      <c r="FC58" s="118"/>
      <c r="FD58" s="118">
        <f t="shared" si="239"/>
        <v>0</v>
      </c>
      <c r="FE58" s="118"/>
      <c r="FF58" s="159"/>
      <c r="FG58" s="118">
        <f t="shared" si="240"/>
        <v>0</v>
      </c>
      <c r="FH58" s="118"/>
      <c r="FI58" s="118"/>
      <c r="FJ58" s="118"/>
      <c r="FK58" s="118"/>
      <c r="FL58" s="118"/>
      <c r="FM58" s="118">
        <f t="shared" si="241"/>
        <v>0</v>
      </c>
      <c r="FN58" s="118"/>
      <c r="FO58" s="118">
        <f t="shared" si="242"/>
        <v>0</v>
      </c>
      <c r="FP58" s="118"/>
      <c r="FQ58" s="118"/>
      <c r="FR58" s="118"/>
      <c r="FS58" s="118"/>
      <c r="FT58" s="118"/>
      <c r="FU58" s="118">
        <f t="shared" si="243"/>
        <v>0</v>
      </c>
      <c r="FV58" s="118"/>
      <c r="FW58" s="159"/>
      <c r="FX58" s="118">
        <f t="shared" si="244"/>
        <v>0</v>
      </c>
      <c r="FY58" s="118"/>
      <c r="FZ58" s="118"/>
      <c r="GA58" s="118"/>
      <c r="GB58" s="118"/>
      <c r="GC58" s="118"/>
      <c r="GD58" s="118">
        <f t="shared" si="245"/>
        <v>0</v>
      </c>
      <c r="GE58" s="118"/>
      <c r="GF58" s="159"/>
      <c r="GG58" s="118">
        <f t="shared" si="246"/>
        <v>0</v>
      </c>
      <c r="GH58" s="118"/>
      <c r="GI58" s="118"/>
      <c r="GJ58" s="118"/>
      <c r="GK58" s="118"/>
      <c r="GL58" s="118"/>
      <c r="GM58" s="118">
        <f t="shared" si="247"/>
        <v>0</v>
      </c>
      <c r="GN58" s="118"/>
      <c r="GO58" s="159"/>
      <c r="GP58" s="118">
        <f t="shared" si="248"/>
        <v>0</v>
      </c>
      <c r="GQ58" s="118"/>
      <c r="GR58" s="118"/>
      <c r="GS58" s="118"/>
      <c r="GT58" s="118"/>
      <c r="GU58" s="118"/>
      <c r="GV58" s="118">
        <f t="shared" si="249"/>
        <v>0</v>
      </c>
      <c r="GW58" s="118"/>
      <c r="GX58" s="159"/>
      <c r="GY58" s="118">
        <f t="shared" si="250"/>
        <v>0</v>
      </c>
      <c r="GZ58" s="118"/>
      <c r="HA58" s="118"/>
      <c r="HB58" s="118"/>
      <c r="HC58" s="118"/>
      <c r="HD58" s="118"/>
      <c r="HE58" s="118">
        <f t="shared" si="251"/>
        <v>0</v>
      </c>
      <c r="HF58" s="118"/>
      <c r="HG58" s="159"/>
      <c r="HH58" s="118">
        <f t="shared" si="252"/>
        <v>0</v>
      </c>
      <c r="HI58" s="118"/>
      <c r="HJ58" s="118"/>
      <c r="HK58" s="118"/>
      <c r="HL58" s="118"/>
      <c r="HM58" s="118"/>
      <c r="HN58" s="118">
        <f t="shared" si="253"/>
        <v>0</v>
      </c>
      <c r="HO58" s="118"/>
      <c r="HP58" s="159"/>
      <c r="HQ58" s="118">
        <f t="shared" si="254"/>
        <v>0</v>
      </c>
      <c r="HR58" s="118"/>
      <c r="HS58" s="118"/>
      <c r="HT58" s="118"/>
      <c r="HU58" s="118"/>
      <c r="HV58" s="118"/>
      <c r="HW58" s="118">
        <f t="shared" si="255"/>
        <v>0</v>
      </c>
      <c r="HX58" s="118"/>
      <c r="HY58" s="159"/>
      <c r="HZ58" s="118">
        <f t="shared" si="256"/>
        <v>0</v>
      </c>
      <c r="IA58" s="118"/>
      <c r="IB58" s="118"/>
      <c r="IC58" s="118"/>
      <c r="ID58" s="118"/>
      <c r="IE58" s="118"/>
      <c r="IF58" s="118">
        <f t="shared" si="257"/>
        <v>0</v>
      </c>
      <c r="IG58" s="118"/>
      <c r="IH58" s="118">
        <f t="shared" si="258"/>
        <v>0</v>
      </c>
      <c r="II58" s="159"/>
      <c r="IJ58" s="118"/>
      <c r="IK58" s="118"/>
      <c r="IL58" s="78">
        <f t="shared" si="298"/>
        <v>227279.4</v>
      </c>
      <c r="IM58" s="78">
        <f t="shared" si="299"/>
        <v>264870.8</v>
      </c>
      <c r="IN58" s="78">
        <f t="shared" si="300"/>
        <v>0</v>
      </c>
      <c r="IO58" s="78">
        <f t="shared" si="301"/>
        <v>264870.8</v>
      </c>
      <c r="IP58" s="174">
        <f t="shared" si="302"/>
        <v>234905.1</v>
      </c>
      <c r="IQ58" s="160">
        <f>+I58+AJ58+AS58+BB58+BK58+BT58+CC58+CL58+CU58+DD58+DM58+DV58+EE58+EN58+EW58+FF58+FW58+GF58+GX58+HG58</f>
        <v>0</v>
      </c>
      <c r="IR58" s="78">
        <f t="shared" si="303"/>
        <v>-29965.699999999983</v>
      </c>
      <c r="IS58" s="78">
        <f t="shared" si="304"/>
        <v>246650.35500000001</v>
      </c>
      <c r="IT58" s="78">
        <f t="shared" si="305"/>
        <v>258982.87275000001</v>
      </c>
      <c r="IU58" s="110"/>
      <c r="IV58" s="110"/>
      <c r="IW58" s="146"/>
      <c r="IX58" s="100"/>
      <c r="IY58" s="101"/>
      <c r="IZ58" s="101"/>
      <c r="JA58" s="98"/>
      <c r="JB58" s="98"/>
      <c r="JC58" s="98"/>
      <c r="JD58" s="98"/>
      <c r="JE58" s="101"/>
      <c r="JF58" s="101"/>
      <c r="JG58" s="99"/>
    </row>
    <row r="59" spans="1:267" s="86" customFormat="1" ht="14.25">
      <c r="A59" s="148"/>
      <c r="B59" s="6" t="s">
        <v>40</v>
      </c>
      <c r="C59" s="118">
        <f t="shared" si="261"/>
        <v>66645.600000000006</v>
      </c>
      <c r="D59" s="118">
        <f t="shared" si="262"/>
        <v>76760.600000000006</v>
      </c>
      <c r="E59" s="118">
        <f t="shared" si="263"/>
        <v>0</v>
      </c>
      <c r="F59" s="118">
        <f t="shared" si="264"/>
        <v>76760.600000000006</v>
      </c>
      <c r="G59" s="118">
        <f t="shared" si="265"/>
        <v>65794.600000000006</v>
      </c>
      <c r="H59" s="118">
        <f t="shared" si="266"/>
        <v>-10966</v>
      </c>
      <c r="I59" s="160">
        <f t="shared" si="157"/>
        <v>0</v>
      </c>
      <c r="J59" s="118">
        <f t="shared" si="306"/>
        <v>-10966</v>
      </c>
      <c r="K59" s="118">
        <f t="shared" si="267"/>
        <v>53306.885999999999</v>
      </c>
      <c r="L59" s="118">
        <f t="shared" si="268"/>
        <v>59952.203999999991</v>
      </c>
      <c r="M59" s="149">
        <v>66645.600000000006</v>
      </c>
      <c r="N59" s="118">
        <v>76760.600000000006</v>
      </c>
      <c r="O59" s="118"/>
      <c r="P59" s="118">
        <f t="shared" si="56"/>
        <v>76760.600000000006</v>
      </c>
      <c r="Q59" s="118">
        <v>65794.600000000006</v>
      </c>
      <c r="R59" s="159"/>
      <c r="S59" s="118">
        <f t="shared" si="209"/>
        <v>-10966</v>
      </c>
      <c r="T59" s="118">
        <v>53306.885999999999</v>
      </c>
      <c r="U59" s="118">
        <v>59952.203999999991</v>
      </c>
      <c r="V59" s="118"/>
      <c r="W59" s="118"/>
      <c r="X59" s="118"/>
      <c r="Y59" s="118">
        <f t="shared" si="98"/>
        <v>0</v>
      </c>
      <c r="Z59" s="118"/>
      <c r="AA59" s="159"/>
      <c r="AB59" s="118">
        <f t="shared" si="210"/>
        <v>0</v>
      </c>
      <c r="AC59" s="118"/>
      <c r="AD59" s="118"/>
      <c r="AE59" s="118"/>
      <c r="AF59" s="118"/>
      <c r="AG59" s="118"/>
      <c r="AH59" s="118">
        <f t="shared" si="211"/>
        <v>0</v>
      </c>
      <c r="AI59" s="118"/>
      <c r="AJ59" s="159"/>
      <c r="AK59" s="118">
        <f t="shared" si="212"/>
        <v>0</v>
      </c>
      <c r="AL59" s="118"/>
      <c r="AM59" s="118"/>
      <c r="AN59" s="118"/>
      <c r="AO59" s="118"/>
      <c r="AP59" s="118"/>
      <c r="AQ59" s="118">
        <f t="shared" si="213"/>
        <v>0</v>
      </c>
      <c r="AR59" s="118"/>
      <c r="AS59" s="159"/>
      <c r="AT59" s="118">
        <f t="shared" si="214"/>
        <v>0</v>
      </c>
      <c r="AU59" s="118"/>
      <c r="AV59" s="118"/>
      <c r="AW59" s="118"/>
      <c r="AX59" s="118"/>
      <c r="AY59" s="118"/>
      <c r="AZ59" s="118">
        <f t="shared" si="215"/>
        <v>0</v>
      </c>
      <c r="BA59" s="118"/>
      <c r="BB59" s="159"/>
      <c r="BC59" s="118">
        <f t="shared" si="216"/>
        <v>0</v>
      </c>
      <c r="BD59" s="118"/>
      <c r="BE59" s="118"/>
      <c r="BF59" s="118"/>
      <c r="BG59" s="118"/>
      <c r="BH59" s="118"/>
      <c r="BI59" s="118">
        <f t="shared" si="217"/>
        <v>0</v>
      </c>
      <c r="BJ59" s="118"/>
      <c r="BK59" s="159"/>
      <c r="BL59" s="118">
        <f t="shared" si="218"/>
        <v>0</v>
      </c>
      <c r="BM59" s="118"/>
      <c r="BN59" s="118"/>
      <c r="BO59" s="118"/>
      <c r="BP59" s="118"/>
      <c r="BQ59" s="118"/>
      <c r="BR59" s="118">
        <f t="shared" si="219"/>
        <v>0</v>
      </c>
      <c r="BS59" s="118"/>
      <c r="BT59" s="159"/>
      <c r="BU59" s="118">
        <f t="shared" si="220"/>
        <v>0</v>
      </c>
      <c r="BV59" s="118"/>
      <c r="BW59" s="118"/>
      <c r="BX59" s="118"/>
      <c r="BY59" s="118"/>
      <c r="BZ59" s="118"/>
      <c r="CA59" s="118">
        <f t="shared" si="221"/>
        <v>0</v>
      </c>
      <c r="CB59" s="118"/>
      <c r="CC59" s="159"/>
      <c r="CD59" s="118">
        <f t="shared" si="222"/>
        <v>0</v>
      </c>
      <c r="CE59" s="118"/>
      <c r="CF59" s="118"/>
      <c r="CG59" s="118"/>
      <c r="CH59" s="118"/>
      <c r="CI59" s="118"/>
      <c r="CJ59" s="118">
        <f t="shared" si="223"/>
        <v>0</v>
      </c>
      <c r="CK59" s="118"/>
      <c r="CL59" s="159"/>
      <c r="CM59" s="118">
        <f t="shared" si="224"/>
        <v>0</v>
      </c>
      <c r="CN59" s="118"/>
      <c r="CO59" s="118"/>
      <c r="CP59" s="118"/>
      <c r="CQ59" s="118"/>
      <c r="CR59" s="118"/>
      <c r="CS59" s="118">
        <f t="shared" si="225"/>
        <v>0</v>
      </c>
      <c r="CT59" s="118"/>
      <c r="CU59" s="159"/>
      <c r="CV59" s="118">
        <f t="shared" si="226"/>
        <v>0</v>
      </c>
      <c r="CW59" s="118"/>
      <c r="CX59" s="118"/>
      <c r="CY59" s="118"/>
      <c r="CZ59" s="118"/>
      <c r="DA59" s="118"/>
      <c r="DB59" s="118">
        <f t="shared" si="227"/>
        <v>0</v>
      </c>
      <c r="DC59" s="118"/>
      <c r="DD59" s="159"/>
      <c r="DE59" s="118">
        <f t="shared" si="228"/>
        <v>0</v>
      </c>
      <c r="DF59" s="118"/>
      <c r="DG59" s="118"/>
      <c r="DH59" s="118"/>
      <c r="DI59" s="118"/>
      <c r="DJ59" s="118"/>
      <c r="DK59" s="118">
        <f t="shared" si="229"/>
        <v>0</v>
      </c>
      <c r="DL59" s="118"/>
      <c r="DM59" s="160"/>
      <c r="DN59" s="118">
        <f t="shared" si="230"/>
        <v>0</v>
      </c>
      <c r="DO59" s="118"/>
      <c r="DP59" s="118"/>
      <c r="DQ59" s="118"/>
      <c r="DR59" s="118"/>
      <c r="DS59" s="118"/>
      <c r="DT59" s="118">
        <f t="shared" si="231"/>
        <v>0</v>
      </c>
      <c r="DU59" s="118"/>
      <c r="DV59" s="159"/>
      <c r="DW59" s="118">
        <f t="shared" si="232"/>
        <v>0</v>
      </c>
      <c r="DX59" s="118"/>
      <c r="DY59" s="118"/>
      <c r="DZ59" s="118"/>
      <c r="EA59" s="118"/>
      <c r="EB59" s="118"/>
      <c r="EC59" s="118">
        <f t="shared" si="233"/>
        <v>0</v>
      </c>
      <c r="ED59" s="118"/>
      <c r="EE59" s="159"/>
      <c r="EF59" s="118">
        <f t="shared" si="234"/>
        <v>0</v>
      </c>
      <c r="EG59" s="118"/>
      <c r="EH59" s="118"/>
      <c r="EI59" s="118"/>
      <c r="EJ59" s="118"/>
      <c r="EK59" s="118"/>
      <c r="EL59" s="118">
        <f t="shared" si="235"/>
        <v>0</v>
      </c>
      <c r="EM59" s="118"/>
      <c r="EN59" s="159"/>
      <c r="EO59" s="118">
        <f t="shared" si="236"/>
        <v>0</v>
      </c>
      <c r="EP59" s="118"/>
      <c r="EQ59" s="118"/>
      <c r="ER59" s="118"/>
      <c r="ES59" s="118"/>
      <c r="ET59" s="118"/>
      <c r="EU59" s="118">
        <f t="shared" si="237"/>
        <v>0</v>
      </c>
      <c r="EV59" s="118"/>
      <c r="EW59" s="159"/>
      <c r="EX59" s="118">
        <f t="shared" si="238"/>
        <v>0</v>
      </c>
      <c r="EY59" s="118"/>
      <c r="EZ59" s="118"/>
      <c r="FA59" s="118"/>
      <c r="FB59" s="118"/>
      <c r="FC59" s="118"/>
      <c r="FD59" s="118">
        <f t="shared" si="239"/>
        <v>0</v>
      </c>
      <c r="FE59" s="118"/>
      <c r="FF59" s="159"/>
      <c r="FG59" s="118">
        <f t="shared" si="240"/>
        <v>0</v>
      </c>
      <c r="FH59" s="118"/>
      <c r="FI59" s="118"/>
      <c r="FJ59" s="118"/>
      <c r="FK59" s="118"/>
      <c r="FL59" s="118"/>
      <c r="FM59" s="118">
        <f t="shared" si="241"/>
        <v>0</v>
      </c>
      <c r="FN59" s="118"/>
      <c r="FO59" s="118">
        <f t="shared" si="242"/>
        <v>0</v>
      </c>
      <c r="FP59" s="118"/>
      <c r="FQ59" s="118"/>
      <c r="FR59" s="118"/>
      <c r="FS59" s="118"/>
      <c r="FT59" s="118"/>
      <c r="FU59" s="118">
        <f t="shared" si="243"/>
        <v>0</v>
      </c>
      <c r="FV59" s="118"/>
      <c r="FW59" s="159"/>
      <c r="FX59" s="118">
        <f t="shared" si="244"/>
        <v>0</v>
      </c>
      <c r="FY59" s="118"/>
      <c r="FZ59" s="118"/>
      <c r="GA59" s="118"/>
      <c r="GB59" s="118"/>
      <c r="GC59" s="118"/>
      <c r="GD59" s="118">
        <f t="shared" si="245"/>
        <v>0</v>
      </c>
      <c r="GE59" s="118"/>
      <c r="GF59" s="159"/>
      <c r="GG59" s="118">
        <f t="shared" si="246"/>
        <v>0</v>
      </c>
      <c r="GH59" s="118"/>
      <c r="GI59" s="118"/>
      <c r="GJ59" s="118"/>
      <c r="GK59" s="118"/>
      <c r="GL59" s="118"/>
      <c r="GM59" s="118">
        <f t="shared" si="247"/>
        <v>0</v>
      </c>
      <c r="GN59" s="118"/>
      <c r="GO59" s="159"/>
      <c r="GP59" s="118">
        <f t="shared" si="248"/>
        <v>0</v>
      </c>
      <c r="GQ59" s="118"/>
      <c r="GR59" s="118"/>
      <c r="GS59" s="118"/>
      <c r="GT59" s="118"/>
      <c r="GU59" s="118"/>
      <c r="GV59" s="118">
        <f t="shared" si="249"/>
        <v>0</v>
      </c>
      <c r="GW59" s="118"/>
      <c r="GX59" s="159"/>
      <c r="GY59" s="118">
        <f t="shared" si="250"/>
        <v>0</v>
      </c>
      <c r="GZ59" s="118"/>
      <c r="HA59" s="118"/>
      <c r="HB59" s="118"/>
      <c r="HC59" s="118"/>
      <c r="HD59" s="118"/>
      <c r="HE59" s="118">
        <f t="shared" si="251"/>
        <v>0</v>
      </c>
      <c r="HF59" s="118"/>
      <c r="HG59" s="159"/>
      <c r="HH59" s="118">
        <f t="shared" si="252"/>
        <v>0</v>
      </c>
      <c r="HI59" s="118"/>
      <c r="HJ59" s="118"/>
      <c r="HK59" s="118"/>
      <c r="HL59" s="118"/>
      <c r="HM59" s="118"/>
      <c r="HN59" s="118">
        <f t="shared" si="253"/>
        <v>0</v>
      </c>
      <c r="HO59" s="118"/>
      <c r="HP59" s="159"/>
      <c r="HQ59" s="118">
        <f t="shared" si="254"/>
        <v>0</v>
      </c>
      <c r="HR59" s="118"/>
      <c r="HS59" s="118"/>
      <c r="HT59" s="118"/>
      <c r="HU59" s="118"/>
      <c r="HV59" s="118"/>
      <c r="HW59" s="118">
        <f t="shared" si="255"/>
        <v>0</v>
      </c>
      <c r="HX59" s="118"/>
      <c r="HY59" s="159"/>
      <c r="HZ59" s="118">
        <f t="shared" si="256"/>
        <v>0</v>
      </c>
      <c r="IA59" s="118"/>
      <c r="IB59" s="118"/>
      <c r="IC59" s="118"/>
      <c r="ID59" s="118"/>
      <c r="IE59" s="118"/>
      <c r="IF59" s="118">
        <f t="shared" si="257"/>
        <v>0</v>
      </c>
      <c r="IG59" s="118"/>
      <c r="IH59" s="118">
        <f t="shared" si="258"/>
        <v>0</v>
      </c>
      <c r="II59" s="159"/>
      <c r="IJ59" s="118"/>
      <c r="IK59" s="118"/>
      <c r="IL59" s="78">
        <f t="shared" si="298"/>
        <v>66645.600000000006</v>
      </c>
      <c r="IM59" s="78">
        <f t="shared" si="299"/>
        <v>76760.600000000006</v>
      </c>
      <c r="IN59" s="78">
        <f t="shared" si="300"/>
        <v>0</v>
      </c>
      <c r="IO59" s="78">
        <f t="shared" si="301"/>
        <v>76760.600000000006</v>
      </c>
      <c r="IP59" s="174">
        <f t="shared" si="302"/>
        <v>65794.600000000006</v>
      </c>
      <c r="IQ59" s="160">
        <f>+I59+AJ59+AS59+BB59+BK59+BT59+CC59+CL59+CU59+DD59+DM59+DV59+EE59+EN59+EW59+FF59+FW59+GF59+GX59+HG59</f>
        <v>0</v>
      </c>
      <c r="IR59" s="78">
        <f t="shared" si="303"/>
        <v>-10966</v>
      </c>
      <c r="IS59" s="78">
        <f t="shared" si="304"/>
        <v>53306.885999999999</v>
      </c>
      <c r="IT59" s="78">
        <f t="shared" si="305"/>
        <v>59952.203999999991</v>
      </c>
      <c r="IU59" s="110"/>
      <c r="IV59" s="110"/>
      <c r="IW59" s="146"/>
      <c r="IX59" s="100"/>
      <c r="IY59" s="101"/>
      <c r="IZ59" s="101"/>
      <c r="JA59" s="98"/>
      <c r="JB59" s="98"/>
      <c r="JC59" s="98"/>
      <c r="JD59" s="98"/>
      <c r="JE59" s="101"/>
      <c r="JF59" s="101"/>
      <c r="JG59" s="99"/>
    </row>
    <row r="60" spans="1:267" s="38" customFormat="1" ht="28.5">
      <c r="A60" s="135" t="s">
        <v>179</v>
      </c>
      <c r="B60" s="3" t="s">
        <v>41</v>
      </c>
      <c r="C60" s="78">
        <f t="shared" si="261"/>
        <v>0</v>
      </c>
      <c r="D60" s="78">
        <f t="shared" si="262"/>
        <v>0</v>
      </c>
      <c r="E60" s="78">
        <f t="shared" si="263"/>
        <v>0</v>
      </c>
      <c r="F60" s="78">
        <f t="shared" si="264"/>
        <v>0</v>
      </c>
      <c r="G60" s="78">
        <f t="shared" si="265"/>
        <v>0</v>
      </c>
      <c r="H60" s="78">
        <f t="shared" si="266"/>
        <v>0</v>
      </c>
      <c r="I60" s="160">
        <f t="shared" si="157"/>
        <v>0</v>
      </c>
      <c r="J60" s="78">
        <f t="shared" si="306"/>
        <v>0</v>
      </c>
      <c r="K60" s="78">
        <f t="shared" si="267"/>
        <v>0</v>
      </c>
      <c r="L60" s="78">
        <f t="shared" si="268"/>
        <v>0</v>
      </c>
      <c r="M60" s="78"/>
      <c r="N60" s="78"/>
      <c r="O60" s="78"/>
      <c r="P60" s="78">
        <f t="shared" si="56"/>
        <v>0</v>
      </c>
      <c r="Q60" s="78"/>
      <c r="R60" s="160"/>
      <c r="S60" s="78">
        <f t="shared" si="209"/>
        <v>0</v>
      </c>
      <c r="T60" s="78"/>
      <c r="U60" s="78"/>
      <c r="V60" s="78"/>
      <c r="W60" s="78"/>
      <c r="X60" s="78"/>
      <c r="Y60" s="78">
        <f t="shared" si="98"/>
        <v>0</v>
      </c>
      <c r="Z60" s="78"/>
      <c r="AA60" s="160"/>
      <c r="AB60" s="78">
        <f t="shared" si="210"/>
        <v>0</v>
      </c>
      <c r="AC60" s="78"/>
      <c r="AD60" s="78"/>
      <c r="AE60" s="78"/>
      <c r="AF60" s="78"/>
      <c r="AG60" s="78"/>
      <c r="AH60" s="78">
        <f t="shared" si="211"/>
        <v>0</v>
      </c>
      <c r="AI60" s="78"/>
      <c r="AJ60" s="160"/>
      <c r="AK60" s="78">
        <f t="shared" si="212"/>
        <v>0</v>
      </c>
      <c r="AL60" s="78"/>
      <c r="AM60" s="78"/>
      <c r="AN60" s="78"/>
      <c r="AO60" s="78"/>
      <c r="AP60" s="78"/>
      <c r="AQ60" s="78">
        <f t="shared" si="213"/>
        <v>0</v>
      </c>
      <c r="AR60" s="78"/>
      <c r="AS60" s="160"/>
      <c r="AT60" s="78">
        <f t="shared" si="214"/>
        <v>0</v>
      </c>
      <c r="AU60" s="78"/>
      <c r="AV60" s="78"/>
      <c r="AW60" s="78"/>
      <c r="AX60" s="78"/>
      <c r="AY60" s="78"/>
      <c r="AZ60" s="78">
        <f t="shared" si="215"/>
        <v>0</v>
      </c>
      <c r="BA60" s="78"/>
      <c r="BB60" s="160"/>
      <c r="BC60" s="78">
        <f t="shared" si="216"/>
        <v>0</v>
      </c>
      <c r="BD60" s="78"/>
      <c r="BE60" s="78"/>
      <c r="BF60" s="78"/>
      <c r="BG60" s="78"/>
      <c r="BH60" s="78"/>
      <c r="BI60" s="78">
        <f t="shared" si="217"/>
        <v>0</v>
      </c>
      <c r="BJ60" s="78"/>
      <c r="BK60" s="160"/>
      <c r="BL60" s="78">
        <f t="shared" si="218"/>
        <v>0</v>
      </c>
      <c r="BM60" s="78"/>
      <c r="BN60" s="78"/>
      <c r="BO60" s="78"/>
      <c r="BP60" s="78"/>
      <c r="BQ60" s="78"/>
      <c r="BR60" s="78">
        <f t="shared" si="219"/>
        <v>0</v>
      </c>
      <c r="BS60" s="78"/>
      <c r="BT60" s="160"/>
      <c r="BU60" s="78">
        <f t="shared" si="220"/>
        <v>0</v>
      </c>
      <c r="BV60" s="78"/>
      <c r="BW60" s="78"/>
      <c r="BX60" s="78"/>
      <c r="BY60" s="78"/>
      <c r="BZ60" s="78"/>
      <c r="CA60" s="78">
        <f t="shared" si="221"/>
        <v>0</v>
      </c>
      <c r="CB60" s="78"/>
      <c r="CC60" s="160"/>
      <c r="CD60" s="78">
        <f t="shared" si="222"/>
        <v>0</v>
      </c>
      <c r="CE60" s="78"/>
      <c r="CF60" s="78"/>
      <c r="CG60" s="78"/>
      <c r="CH60" s="78"/>
      <c r="CI60" s="78"/>
      <c r="CJ60" s="78">
        <f t="shared" si="223"/>
        <v>0</v>
      </c>
      <c r="CK60" s="78"/>
      <c r="CL60" s="160"/>
      <c r="CM60" s="78">
        <f t="shared" si="224"/>
        <v>0</v>
      </c>
      <c r="CN60" s="78"/>
      <c r="CO60" s="78"/>
      <c r="CP60" s="78"/>
      <c r="CQ60" s="78"/>
      <c r="CR60" s="78"/>
      <c r="CS60" s="78">
        <f t="shared" si="225"/>
        <v>0</v>
      </c>
      <c r="CT60" s="78"/>
      <c r="CU60" s="160"/>
      <c r="CV60" s="78">
        <f t="shared" si="226"/>
        <v>0</v>
      </c>
      <c r="CW60" s="78"/>
      <c r="CX60" s="78"/>
      <c r="CY60" s="78"/>
      <c r="CZ60" s="78"/>
      <c r="DA60" s="78"/>
      <c r="DB60" s="78">
        <f t="shared" si="227"/>
        <v>0</v>
      </c>
      <c r="DC60" s="78"/>
      <c r="DD60" s="160"/>
      <c r="DE60" s="78">
        <f t="shared" si="228"/>
        <v>0</v>
      </c>
      <c r="DF60" s="78"/>
      <c r="DG60" s="78"/>
      <c r="DH60" s="78"/>
      <c r="DI60" s="78"/>
      <c r="DJ60" s="78"/>
      <c r="DK60" s="78">
        <f t="shared" si="229"/>
        <v>0</v>
      </c>
      <c r="DL60" s="78"/>
      <c r="DM60" s="160"/>
      <c r="DN60" s="78">
        <f t="shared" si="230"/>
        <v>0</v>
      </c>
      <c r="DO60" s="78"/>
      <c r="DP60" s="78"/>
      <c r="DQ60" s="78"/>
      <c r="DR60" s="78"/>
      <c r="DS60" s="78"/>
      <c r="DT60" s="78">
        <f t="shared" si="231"/>
        <v>0</v>
      </c>
      <c r="DU60" s="78"/>
      <c r="DV60" s="160"/>
      <c r="DW60" s="78">
        <f t="shared" si="232"/>
        <v>0</v>
      </c>
      <c r="DX60" s="78"/>
      <c r="DY60" s="78"/>
      <c r="DZ60" s="78"/>
      <c r="EA60" s="78"/>
      <c r="EB60" s="78"/>
      <c r="EC60" s="78">
        <f t="shared" si="233"/>
        <v>0</v>
      </c>
      <c r="ED60" s="78"/>
      <c r="EE60" s="160"/>
      <c r="EF60" s="78">
        <f t="shared" si="234"/>
        <v>0</v>
      </c>
      <c r="EG60" s="78"/>
      <c r="EH60" s="78"/>
      <c r="EI60" s="78"/>
      <c r="EJ60" s="78"/>
      <c r="EK60" s="78"/>
      <c r="EL60" s="78">
        <f t="shared" si="235"/>
        <v>0</v>
      </c>
      <c r="EM60" s="78"/>
      <c r="EN60" s="160"/>
      <c r="EO60" s="78">
        <f t="shared" si="236"/>
        <v>0</v>
      </c>
      <c r="EP60" s="78"/>
      <c r="EQ60" s="78"/>
      <c r="ER60" s="78"/>
      <c r="ES60" s="78"/>
      <c r="ET60" s="78"/>
      <c r="EU60" s="78">
        <f t="shared" si="237"/>
        <v>0</v>
      </c>
      <c r="EV60" s="78"/>
      <c r="EW60" s="160"/>
      <c r="EX60" s="78">
        <f t="shared" si="238"/>
        <v>0</v>
      </c>
      <c r="EY60" s="78"/>
      <c r="EZ60" s="78"/>
      <c r="FA60" s="78"/>
      <c r="FB60" s="78"/>
      <c r="FC60" s="78"/>
      <c r="FD60" s="78">
        <f t="shared" si="239"/>
        <v>0</v>
      </c>
      <c r="FE60" s="78"/>
      <c r="FF60" s="160"/>
      <c r="FG60" s="78">
        <f t="shared" si="240"/>
        <v>0</v>
      </c>
      <c r="FH60" s="78"/>
      <c r="FI60" s="78"/>
      <c r="FJ60" s="78"/>
      <c r="FK60" s="78"/>
      <c r="FL60" s="78"/>
      <c r="FM60" s="78">
        <f t="shared" si="241"/>
        <v>0</v>
      </c>
      <c r="FN60" s="78"/>
      <c r="FO60" s="78">
        <f t="shared" si="242"/>
        <v>0</v>
      </c>
      <c r="FP60" s="78"/>
      <c r="FQ60" s="78"/>
      <c r="FR60" s="78"/>
      <c r="FS60" s="78"/>
      <c r="FT60" s="78"/>
      <c r="FU60" s="78">
        <f t="shared" si="243"/>
        <v>0</v>
      </c>
      <c r="FV60" s="78"/>
      <c r="FW60" s="160"/>
      <c r="FX60" s="78">
        <f t="shared" si="244"/>
        <v>0</v>
      </c>
      <c r="FY60" s="78"/>
      <c r="FZ60" s="78"/>
      <c r="GA60" s="78"/>
      <c r="GB60" s="78"/>
      <c r="GC60" s="78"/>
      <c r="GD60" s="78">
        <f t="shared" si="245"/>
        <v>0</v>
      </c>
      <c r="GE60" s="78"/>
      <c r="GF60" s="160"/>
      <c r="GG60" s="78">
        <f t="shared" si="246"/>
        <v>0</v>
      </c>
      <c r="GH60" s="78"/>
      <c r="GI60" s="78"/>
      <c r="GJ60" s="78"/>
      <c r="GK60" s="78"/>
      <c r="GL60" s="78"/>
      <c r="GM60" s="78">
        <f t="shared" si="247"/>
        <v>0</v>
      </c>
      <c r="GN60" s="78"/>
      <c r="GO60" s="160"/>
      <c r="GP60" s="78">
        <f t="shared" si="248"/>
        <v>0</v>
      </c>
      <c r="GQ60" s="78"/>
      <c r="GR60" s="78"/>
      <c r="GS60" s="78"/>
      <c r="GT60" s="78"/>
      <c r="GU60" s="78"/>
      <c r="GV60" s="78">
        <f t="shared" si="249"/>
        <v>0</v>
      </c>
      <c r="GW60" s="78"/>
      <c r="GX60" s="160"/>
      <c r="GY60" s="78">
        <f t="shared" si="250"/>
        <v>0</v>
      </c>
      <c r="GZ60" s="78"/>
      <c r="HA60" s="78"/>
      <c r="HB60" s="78"/>
      <c r="HC60" s="78"/>
      <c r="HD60" s="78"/>
      <c r="HE60" s="78">
        <f t="shared" si="251"/>
        <v>0</v>
      </c>
      <c r="HF60" s="78"/>
      <c r="HG60" s="160"/>
      <c r="HH60" s="78">
        <f t="shared" si="252"/>
        <v>0</v>
      </c>
      <c r="HI60" s="78"/>
      <c r="HJ60" s="78"/>
      <c r="HK60" s="78"/>
      <c r="HL60" s="78"/>
      <c r="HM60" s="78"/>
      <c r="HN60" s="78">
        <f t="shared" si="253"/>
        <v>0</v>
      </c>
      <c r="HO60" s="78"/>
      <c r="HP60" s="160"/>
      <c r="HQ60" s="78">
        <f t="shared" si="254"/>
        <v>0</v>
      </c>
      <c r="HR60" s="78"/>
      <c r="HS60" s="78"/>
      <c r="HT60" s="78"/>
      <c r="HU60" s="78"/>
      <c r="HV60" s="78"/>
      <c r="HW60" s="78">
        <f t="shared" si="255"/>
        <v>0</v>
      </c>
      <c r="HX60" s="78"/>
      <c r="HY60" s="160"/>
      <c r="HZ60" s="78">
        <f t="shared" si="256"/>
        <v>0</v>
      </c>
      <c r="IA60" s="78"/>
      <c r="IB60" s="78"/>
      <c r="IC60" s="78"/>
      <c r="ID60" s="78"/>
      <c r="IE60" s="78"/>
      <c r="IF60" s="78">
        <f t="shared" si="257"/>
        <v>0</v>
      </c>
      <c r="IG60" s="78"/>
      <c r="IH60" s="78">
        <f t="shared" si="258"/>
        <v>0</v>
      </c>
      <c r="II60" s="160"/>
      <c r="IJ60" s="78"/>
      <c r="IK60" s="78"/>
      <c r="IL60" s="78">
        <f t="shared" si="298"/>
        <v>0</v>
      </c>
      <c r="IM60" s="78">
        <f t="shared" si="299"/>
        <v>0</v>
      </c>
      <c r="IN60" s="78">
        <f t="shared" si="300"/>
        <v>0</v>
      </c>
      <c r="IO60" s="78">
        <f t="shared" si="301"/>
        <v>0</v>
      </c>
      <c r="IP60" s="78">
        <f t="shared" si="302"/>
        <v>0</v>
      </c>
      <c r="IQ60" s="160"/>
      <c r="IR60" s="78">
        <f t="shared" si="303"/>
        <v>0</v>
      </c>
      <c r="IS60" s="78">
        <f t="shared" si="304"/>
        <v>0</v>
      </c>
      <c r="IT60" s="78">
        <f t="shared" si="305"/>
        <v>0</v>
      </c>
      <c r="IU60" s="112"/>
      <c r="IV60" s="112"/>
      <c r="IW60" s="111"/>
      <c r="IX60" s="106"/>
      <c r="IY60" s="107"/>
      <c r="IZ60" s="107"/>
      <c r="JA60" s="103"/>
      <c r="JB60" s="103"/>
      <c r="JC60" s="103"/>
      <c r="JD60" s="103"/>
      <c r="JE60" s="107"/>
      <c r="JF60" s="107"/>
      <c r="JG60" s="105"/>
    </row>
    <row r="61" spans="1:267" s="38" customFormat="1" ht="28.5">
      <c r="A61" s="135" t="s">
        <v>108</v>
      </c>
      <c r="B61" s="3" t="s">
        <v>42</v>
      </c>
      <c r="C61" s="78">
        <f t="shared" si="261"/>
        <v>37000.339999999997</v>
      </c>
      <c r="D61" s="78">
        <f t="shared" si="262"/>
        <v>10366.799999999999</v>
      </c>
      <c r="E61" s="78">
        <f t="shared" si="263"/>
        <v>0</v>
      </c>
      <c r="F61" s="78">
        <f t="shared" si="264"/>
        <v>10366.799999999999</v>
      </c>
      <c r="G61" s="78">
        <f t="shared" si="265"/>
        <v>10367</v>
      </c>
      <c r="H61" s="78">
        <f t="shared" si="266"/>
        <v>0.2000000000007276</v>
      </c>
      <c r="I61" s="160">
        <f t="shared" si="157"/>
        <v>0</v>
      </c>
      <c r="J61" s="78">
        <f t="shared" si="306"/>
        <v>0.2000000000007276</v>
      </c>
      <c r="K61" s="78">
        <f t="shared" si="267"/>
        <v>10367</v>
      </c>
      <c r="L61" s="78">
        <f t="shared" si="268"/>
        <v>10367</v>
      </c>
      <c r="M61" s="78">
        <v>37000.339999999997</v>
      </c>
      <c r="N61" s="78">
        <v>10366.799999999999</v>
      </c>
      <c r="O61" s="78"/>
      <c r="P61" s="78">
        <f t="shared" si="56"/>
        <v>10366.799999999999</v>
      </c>
      <c r="Q61" s="78">
        <v>10367</v>
      </c>
      <c r="R61" s="160"/>
      <c r="S61" s="78">
        <f t="shared" si="209"/>
        <v>0.2000000000007276</v>
      </c>
      <c r="T61" s="118">
        <f>+Q61</f>
        <v>10367</v>
      </c>
      <c r="U61" s="118">
        <f>+Q61</f>
        <v>10367</v>
      </c>
      <c r="V61" s="78"/>
      <c r="W61" s="78"/>
      <c r="X61" s="78"/>
      <c r="Y61" s="78">
        <f t="shared" si="98"/>
        <v>0</v>
      </c>
      <c r="Z61" s="78"/>
      <c r="AA61" s="160"/>
      <c r="AB61" s="78">
        <f t="shared" si="210"/>
        <v>0</v>
      </c>
      <c r="AC61" s="78"/>
      <c r="AD61" s="78"/>
      <c r="AE61" s="78"/>
      <c r="AF61" s="78"/>
      <c r="AG61" s="78"/>
      <c r="AH61" s="78">
        <f t="shared" si="211"/>
        <v>0</v>
      </c>
      <c r="AI61" s="78"/>
      <c r="AJ61" s="160"/>
      <c r="AK61" s="78">
        <f t="shared" si="212"/>
        <v>0</v>
      </c>
      <c r="AL61" s="78"/>
      <c r="AM61" s="78"/>
      <c r="AN61" s="78"/>
      <c r="AO61" s="78"/>
      <c r="AP61" s="78"/>
      <c r="AQ61" s="78">
        <f t="shared" si="213"/>
        <v>0</v>
      </c>
      <c r="AR61" s="78"/>
      <c r="AS61" s="160"/>
      <c r="AT61" s="78">
        <f t="shared" si="214"/>
        <v>0</v>
      </c>
      <c r="AU61" s="78"/>
      <c r="AV61" s="78"/>
      <c r="AW61" s="78"/>
      <c r="AX61" s="78"/>
      <c r="AY61" s="78"/>
      <c r="AZ61" s="78">
        <f t="shared" si="215"/>
        <v>0</v>
      </c>
      <c r="BA61" s="78"/>
      <c r="BB61" s="160"/>
      <c r="BC61" s="78">
        <f t="shared" si="216"/>
        <v>0</v>
      </c>
      <c r="BD61" s="78"/>
      <c r="BE61" s="78"/>
      <c r="BF61" s="78"/>
      <c r="BG61" s="78"/>
      <c r="BH61" s="78"/>
      <c r="BI61" s="78">
        <f t="shared" si="217"/>
        <v>0</v>
      </c>
      <c r="BJ61" s="78"/>
      <c r="BK61" s="160"/>
      <c r="BL61" s="78">
        <f t="shared" si="218"/>
        <v>0</v>
      </c>
      <c r="BM61" s="78"/>
      <c r="BN61" s="78"/>
      <c r="BO61" s="78"/>
      <c r="BP61" s="78"/>
      <c r="BQ61" s="78"/>
      <c r="BR61" s="78">
        <f t="shared" si="219"/>
        <v>0</v>
      </c>
      <c r="BS61" s="78"/>
      <c r="BT61" s="160"/>
      <c r="BU61" s="78">
        <f t="shared" si="220"/>
        <v>0</v>
      </c>
      <c r="BV61" s="78"/>
      <c r="BW61" s="78"/>
      <c r="BX61" s="78"/>
      <c r="BY61" s="78"/>
      <c r="BZ61" s="78"/>
      <c r="CA61" s="78">
        <f t="shared" si="221"/>
        <v>0</v>
      </c>
      <c r="CB61" s="78"/>
      <c r="CC61" s="160"/>
      <c r="CD61" s="78">
        <f t="shared" si="222"/>
        <v>0</v>
      </c>
      <c r="CE61" s="78"/>
      <c r="CF61" s="78"/>
      <c r="CG61" s="78"/>
      <c r="CH61" s="78"/>
      <c r="CI61" s="78"/>
      <c r="CJ61" s="78">
        <f t="shared" si="223"/>
        <v>0</v>
      </c>
      <c r="CK61" s="78"/>
      <c r="CL61" s="160"/>
      <c r="CM61" s="78">
        <f t="shared" si="224"/>
        <v>0</v>
      </c>
      <c r="CN61" s="78"/>
      <c r="CO61" s="78"/>
      <c r="CP61" s="78"/>
      <c r="CQ61" s="78"/>
      <c r="CR61" s="78"/>
      <c r="CS61" s="78">
        <f t="shared" si="225"/>
        <v>0</v>
      </c>
      <c r="CT61" s="78"/>
      <c r="CU61" s="160"/>
      <c r="CV61" s="78">
        <f t="shared" si="226"/>
        <v>0</v>
      </c>
      <c r="CW61" s="78"/>
      <c r="CX61" s="78"/>
      <c r="CY61" s="78"/>
      <c r="CZ61" s="78"/>
      <c r="DA61" s="78"/>
      <c r="DB61" s="78">
        <f t="shared" si="227"/>
        <v>0</v>
      </c>
      <c r="DC61" s="78"/>
      <c r="DD61" s="160"/>
      <c r="DE61" s="78">
        <f t="shared" si="228"/>
        <v>0</v>
      </c>
      <c r="DF61" s="78"/>
      <c r="DG61" s="78"/>
      <c r="DH61" s="78"/>
      <c r="DI61" s="78"/>
      <c r="DJ61" s="78"/>
      <c r="DK61" s="78">
        <f t="shared" si="229"/>
        <v>0</v>
      </c>
      <c r="DL61" s="78"/>
      <c r="DM61" s="160"/>
      <c r="DN61" s="78">
        <f t="shared" si="230"/>
        <v>0</v>
      </c>
      <c r="DO61" s="78"/>
      <c r="DP61" s="78"/>
      <c r="DQ61" s="78"/>
      <c r="DR61" s="78"/>
      <c r="DS61" s="78"/>
      <c r="DT61" s="78">
        <f t="shared" si="231"/>
        <v>0</v>
      </c>
      <c r="DU61" s="78"/>
      <c r="DV61" s="160"/>
      <c r="DW61" s="78">
        <f t="shared" si="232"/>
        <v>0</v>
      </c>
      <c r="DX61" s="78"/>
      <c r="DY61" s="78"/>
      <c r="DZ61" s="78"/>
      <c r="EA61" s="78"/>
      <c r="EB61" s="78"/>
      <c r="EC61" s="78">
        <f t="shared" si="233"/>
        <v>0</v>
      </c>
      <c r="ED61" s="78"/>
      <c r="EE61" s="160"/>
      <c r="EF61" s="78">
        <f t="shared" si="234"/>
        <v>0</v>
      </c>
      <c r="EG61" s="78"/>
      <c r="EH61" s="78"/>
      <c r="EI61" s="78"/>
      <c r="EJ61" s="78"/>
      <c r="EK61" s="78"/>
      <c r="EL61" s="78">
        <f t="shared" si="235"/>
        <v>0</v>
      </c>
      <c r="EM61" s="78"/>
      <c r="EN61" s="160"/>
      <c r="EO61" s="78">
        <f t="shared" si="236"/>
        <v>0</v>
      </c>
      <c r="EP61" s="78"/>
      <c r="EQ61" s="78"/>
      <c r="ER61" s="78"/>
      <c r="ES61" s="78"/>
      <c r="ET61" s="78"/>
      <c r="EU61" s="78">
        <f t="shared" si="237"/>
        <v>0</v>
      </c>
      <c r="EV61" s="78"/>
      <c r="EW61" s="160"/>
      <c r="EX61" s="78">
        <f t="shared" si="238"/>
        <v>0</v>
      </c>
      <c r="EY61" s="78"/>
      <c r="EZ61" s="78"/>
      <c r="FA61" s="78"/>
      <c r="FB61" s="78"/>
      <c r="FC61" s="78"/>
      <c r="FD61" s="78">
        <f t="shared" si="239"/>
        <v>0</v>
      </c>
      <c r="FE61" s="78"/>
      <c r="FF61" s="160"/>
      <c r="FG61" s="78">
        <f t="shared" si="240"/>
        <v>0</v>
      </c>
      <c r="FH61" s="78"/>
      <c r="FI61" s="78"/>
      <c r="FJ61" s="78"/>
      <c r="FK61" s="78"/>
      <c r="FL61" s="78"/>
      <c r="FM61" s="78">
        <f t="shared" si="241"/>
        <v>0</v>
      </c>
      <c r="FN61" s="78"/>
      <c r="FO61" s="78">
        <f t="shared" si="242"/>
        <v>0</v>
      </c>
      <c r="FP61" s="78"/>
      <c r="FQ61" s="78"/>
      <c r="FR61" s="78"/>
      <c r="FS61" s="78"/>
      <c r="FT61" s="78"/>
      <c r="FU61" s="78">
        <f t="shared" si="243"/>
        <v>0</v>
      </c>
      <c r="FV61" s="78"/>
      <c r="FW61" s="160"/>
      <c r="FX61" s="78">
        <f t="shared" si="244"/>
        <v>0</v>
      </c>
      <c r="FY61" s="78"/>
      <c r="FZ61" s="78"/>
      <c r="GA61" s="78"/>
      <c r="GB61" s="78"/>
      <c r="GC61" s="78"/>
      <c r="GD61" s="78">
        <f t="shared" si="245"/>
        <v>0</v>
      </c>
      <c r="GE61" s="78"/>
      <c r="GF61" s="160"/>
      <c r="GG61" s="78">
        <f t="shared" si="246"/>
        <v>0</v>
      </c>
      <c r="GH61" s="78"/>
      <c r="GI61" s="78"/>
      <c r="GJ61" s="78"/>
      <c r="GK61" s="78"/>
      <c r="GL61" s="78"/>
      <c r="GM61" s="78">
        <f t="shared" si="247"/>
        <v>0</v>
      </c>
      <c r="GN61" s="78"/>
      <c r="GO61" s="160"/>
      <c r="GP61" s="78">
        <f t="shared" si="248"/>
        <v>0</v>
      </c>
      <c r="GQ61" s="78"/>
      <c r="GR61" s="78"/>
      <c r="GS61" s="78"/>
      <c r="GT61" s="78"/>
      <c r="GU61" s="78"/>
      <c r="GV61" s="78">
        <f t="shared" si="249"/>
        <v>0</v>
      </c>
      <c r="GW61" s="78"/>
      <c r="GX61" s="160"/>
      <c r="GY61" s="78">
        <f t="shared" si="250"/>
        <v>0</v>
      </c>
      <c r="GZ61" s="78"/>
      <c r="HA61" s="78"/>
      <c r="HB61" s="78"/>
      <c r="HC61" s="78"/>
      <c r="HD61" s="78"/>
      <c r="HE61" s="78">
        <f t="shared" si="251"/>
        <v>0</v>
      </c>
      <c r="HF61" s="78"/>
      <c r="HG61" s="160"/>
      <c r="HH61" s="78">
        <f t="shared" si="252"/>
        <v>0</v>
      </c>
      <c r="HI61" s="78"/>
      <c r="HJ61" s="78"/>
      <c r="HK61" s="78"/>
      <c r="HL61" s="78"/>
      <c r="HM61" s="78"/>
      <c r="HN61" s="78">
        <f t="shared" si="253"/>
        <v>0</v>
      </c>
      <c r="HO61" s="78"/>
      <c r="HP61" s="160"/>
      <c r="HQ61" s="78">
        <f t="shared" si="254"/>
        <v>0</v>
      </c>
      <c r="HR61" s="78"/>
      <c r="HS61" s="78"/>
      <c r="HT61" s="78"/>
      <c r="HU61" s="78"/>
      <c r="HV61" s="78"/>
      <c r="HW61" s="78">
        <f t="shared" si="255"/>
        <v>0</v>
      </c>
      <c r="HX61" s="78"/>
      <c r="HY61" s="160"/>
      <c r="HZ61" s="78">
        <f t="shared" si="256"/>
        <v>0</v>
      </c>
      <c r="IA61" s="78"/>
      <c r="IB61" s="78"/>
      <c r="IC61" s="78"/>
      <c r="ID61" s="78"/>
      <c r="IE61" s="78"/>
      <c r="IF61" s="78">
        <f t="shared" si="257"/>
        <v>0</v>
      </c>
      <c r="IG61" s="78"/>
      <c r="IH61" s="78">
        <f t="shared" si="258"/>
        <v>0</v>
      </c>
      <c r="II61" s="160"/>
      <c r="IJ61" s="78"/>
      <c r="IK61" s="78"/>
      <c r="IL61" s="78">
        <f t="shared" si="298"/>
        <v>37000.339999999997</v>
      </c>
      <c r="IM61" s="78">
        <f t="shared" si="299"/>
        <v>10366.799999999999</v>
      </c>
      <c r="IN61" s="78">
        <f t="shared" si="300"/>
        <v>0</v>
      </c>
      <c r="IO61" s="78">
        <f t="shared" si="301"/>
        <v>10366.799999999999</v>
      </c>
      <c r="IP61" s="174">
        <f t="shared" si="302"/>
        <v>10367</v>
      </c>
      <c r="IQ61" s="160">
        <f t="shared" ref="IQ61:IQ72" si="307">+I61+AJ61+AS61+BB61+BK61+BT61+CC61+CL61+CU61+DD61+DM61+DV61+EE61+EN61+EW61+FF61+FW61+GF61+GX61+HG61</f>
        <v>0</v>
      </c>
      <c r="IR61" s="78">
        <f t="shared" si="303"/>
        <v>0.2000000000007276</v>
      </c>
      <c r="IS61" s="78">
        <f t="shared" si="304"/>
        <v>10367</v>
      </c>
      <c r="IT61" s="78">
        <f t="shared" si="305"/>
        <v>10367</v>
      </c>
      <c r="IU61" s="112"/>
      <c r="IV61" s="112"/>
      <c r="IW61" s="111"/>
      <c r="IX61" s="106"/>
      <c r="IY61" s="107"/>
      <c r="IZ61" s="107"/>
      <c r="JA61" s="103"/>
      <c r="JB61" s="103"/>
      <c r="JC61" s="103"/>
      <c r="JD61" s="103"/>
      <c r="JE61" s="107"/>
      <c r="JF61" s="107"/>
      <c r="JG61" s="105"/>
    </row>
    <row r="62" spans="1:267" s="38" customFormat="1" ht="14.25">
      <c r="A62" s="135" t="s">
        <v>166</v>
      </c>
      <c r="B62" s="3" t="s">
        <v>145</v>
      </c>
      <c r="C62" s="78">
        <f t="shared" si="261"/>
        <v>0</v>
      </c>
      <c r="D62" s="78">
        <f t="shared" si="262"/>
        <v>0</v>
      </c>
      <c r="E62" s="78">
        <f t="shared" si="263"/>
        <v>0</v>
      </c>
      <c r="F62" s="78">
        <f t="shared" si="264"/>
        <v>0</v>
      </c>
      <c r="G62" s="78">
        <f t="shared" si="265"/>
        <v>0</v>
      </c>
      <c r="H62" s="78">
        <f t="shared" si="266"/>
        <v>0</v>
      </c>
      <c r="I62" s="160">
        <f t="shared" si="157"/>
        <v>0</v>
      </c>
      <c r="J62" s="78">
        <f>+S62+Z62</f>
        <v>0</v>
      </c>
      <c r="K62" s="78">
        <f t="shared" si="267"/>
        <v>0</v>
      </c>
      <c r="L62" s="78">
        <f t="shared" si="268"/>
        <v>0</v>
      </c>
      <c r="M62" s="78"/>
      <c r="N62" s="78"/>
      <c r="O62" s="78"/>
      <c r="P62" s="78"/>
      <c r="Q62" s="78"/>
      <c r="R62" s="160"/>
      <c r="S62" s="78"/>
      <c r="T62" s="78"/>
      <c r="U62" s="78"/>
      <c r="V62" s="78"/>
      <c r="W62" s="78"/>
      <c r="X62" s="78"/>
      <c r="Y62" s="78"/>
      <c r="Z62" s="78"/>
      <c r="AA62" s="160"/>
      <c r="AB62" s="78"/>
      <c r="AC62" s="78"/>
      <c r="AD62" s="78"/>
      <c r="AE62" s="78"/>
      <c r="AF62" s="78"/>
      <c r="AG62" s="78"/>
      <c r="AH62" s="78"/>
      <c r="AI62" s="78"/>
      <c r="AJ62" s="160"/>
      <c r="AK62" s="78"/>
      <c r="AL62" s="78"/>
      <c r="AM62" s="78"/>
      <c r="AN62" s="78"/>
      <c r="AO62" s="78"/>
      <c r="AP62" s="78"/>
      <c r="AQ62" s="78"/>
      <c r="AR62" s="78"/>
      <c r="AS62" s="160"/>
      <c r="AT62" s="78"/>
      <c r="AU62" s="78"/>
      <c r="AV62" s="78"/>
      <c r="AW62" s="78"/>
      <c r="AX62" s="78"/>
      <c r="AY62" s="78"/>
      <c r="AZ62" s="78"/>
      <c r="BA62" s="78"/>
      <c r="BB62" s="160"/>
      <c r="BC62" s="78"/>
      <c r="BD62" s="78"/>
      <c r="BE62" s="78"/>
      <c r="BF62" s="78"/>
      <c r="BG62" s="78"/>
      <c r="BH62" s="78"/>
      <c r="BI62" s="78"/>
      <c r="BJ62" s="78"/>
      <c r="BK62" s="160"/>
      <c r="BL62" s="78"/>
      <c r="BM62" s="78"/>
      <c r="BN62" s="78"/>
      <c r="BO62" s="78"/>
      <c r="BP62" s="78"/>
      <c r="BQ62" s="78"/>
      <c r="BR62" s="78"/>
      <c r="BS62" s="78"/>
      <c r="BT62" s="160"/>
      <c r="BU62" s="78"/>
      <c r="BV62" s="78"/>
      <c r="BW62" s="78"/>
      <c r="BX62" s="78"/>
      <c r="BY62" s="78"/>
      <c r="BZ62" s="78"/>
      <c r="CA62" s="78"/>
      <c r="CB62" s="78"/>
      <c r="CC62" s="160"/>
      <c r="CD62" s="78"/>
      <c r="CE62" s="78"/>
      <c r="CF62" s="78"/>
      <c r="CG62" s="78"/>
      <c r="CH62" s="78"/>
      <c r="CI62" s="78"/>
      <c r="CJ62" s="78"/>
      <c r="CK62" s="78"/>
      <c r="CL62" s="160"/>
      <c r="CM62" s="78"/>
      <c r="CN62" s="78"/>
      <c r="CO62" s="78"/>
      <c r="CP62" s="78"/>
      <c r="CQ62" s="78"/>
      <c r="CR62" s="78"/>
      <c r="CS62" s="78"/>
      <c r="CT62" s="78"/>
      <c r="CU62" s="160"/>
      <c r="CV62" s="78"/>
      <c r="CW62" s="78"/>
      <c r="CX62" s="78"/>
      <c r="CY62" s="78"/>
      <c r="CZ62" s="78"/>
      <c r="DA62" s="78"/>
      <c r="DB62" s="78"/>
      <c r="DC62" s="78"/>
      <c r="DD62" s="160"/>
      <c r="DE62" s="78"/>
      <c r="DF62" s="78"/>
      <c r="DG62" s="78"/>
      <c r="DH62" s="78"/>
      <c r="DI62" s="78"/>
      <c r="DJ62" s="78"/>
      <c r="DK62" s="78"/>
      <c r="DL62" s="78"/>
      <c r="DM62" s="160"/>
      <c r="DN62" s="78"/>
      <c r="DO62" s="78"/>
      <c r="DP62" s="78"/>
      <c r="DQ62" s="78"/>
      <c r="DR62" s="78"/>
      <c r="DS62" s="78"/>
      <c r="DT62" s="78"/>
      <c r="DU62" s="78"/>
      <c r="DV62" s="160"/>
      <c r="DW62" s="78"/>
      <c r="DX62" s="78"/>
      <c r="DY62" s="78"/>
      <c r="DZ62" s="78"/>
      <c r="EA62" s="78"/>
      <c r="EB62" s="78"/>
      <c r="EC62" s="78"/>
      <c r="ED62" s="78"/>
      <c r="EE62" s="160"/>
      <c r="EF62" s="78"/>
      <c r="EG62" s="78"/>
      <c r="EH62" s="78"/>
      <c r="EI62" s="78"/>
      <c r="EJ62" s="78"/>
      <c r="EK62" s="78"/>
      <c r="EL62" s="78"/>
      <c r="EM62" s="78"/>
      <c r="EN62" s="160"/>
      <c r="EO62" s="78"/>
      <c r="EP62" s="78"/>
      <c r="EQ62" s="78"/>
      <c r="ER62" s="78"/>
      <c r="ES62" s="78"/>
      <c r="ET62" s="78"/>
      <c r="EU62" s="78"/>
      <c r="EV62" s="78"/>
      <c r="EW62" s="160"/>
      <c r="EX62" s="78"/>
      <c r="EY62" s="78"/>
      <c r="EZ62" s="78"/>
      <c r="FA62" s="78"/>
      <c r="FB62" s="78"/>
      <c r="FC62" s="78"/>
      <c r="FD62" s="78"/>
      <c r="FE62" s="78"/>
      <c r="FF62" s="160"/>
      <c r="FG62" s="78"/>
      <c r="FH62" s="78"/>
      <c r="FI62" s="78"/>
      <c r="FJ62" s="78"/>
      <c r="FK62" s="78"/>
      <c r="FL62" s="78"/>
      <c r="FM62" s="78"/>
      <c r="FN62" s="78"/>
      <c r="FO62" s="78"/>
      <c r="FP62" s="78"/>
      <c r="FQ62" s="78"/>
      <c r="FR62" s="78"/>
      <c r="FS62" s="78"/>
      <c r="FT62" s="78"/>
      <c r="FU62" s="78"/>
      <c r="FV62" s="78"/>
      <c r="FW62" s="160"/>
      <c r="FX62" s="78"/>
      <c r="FY62" s="78"/>
      <c r="FZ62" s="78"/>
      <c r="GA62" s="78"/>
      <c r="GB62" s="78"/>
      <c r="GC62" s="78"/>
      <c r="GD62" s="78"/>
      <c r="GE62" s="78"/>
      <c r="GF62" s="160"/>
      <c r="GG62" s="78"/>
      <c r="GH62" s="78"/>
      <c r="GI62" s="78"/>
      <c r="GJ62" s="78"/>
      <c r="GK62" s="78"/>
      <c r="GL62" s="78"/>
      <c r="GM62" s="78"/>
      <c r="GN62" s="78"/>
      <c r="GO62" s="160"/>
      <c r="GP62" s="78"/>
      <c r="GQ62" s="78"/>
      <c r="GR62" s="78"/>
      <c r="GS62" s="78"/>
      <c r="GT62" s="78"/>
      <c r="GU62" s="78"/>
      <c r="GV62" s="78"/>
      <c r="GW62" s="78"/>
      <c r="GX62" s="160"/>
      <c r="GY62" s="78"/>
      <c r="GZ62" s="78"/>
      <c r="HA62" s="78"/>
      <c r="HB62" s="78"/>
      <c r="HC62" s="78"/>
      <c r="HD62" s="78"/>
      <c r="HE62" s="78"/>
      <c r="HF62" s="78"/>
      <c r="HG62" s="160"/>
      <c r="HH62" s="78"/>
      <c r="HI62" s="78"/>
      <c r="HJ62" s="78"/>
      <c r="HK62" s="78"/>
      <c r="HL62" s="78"/>
      <c r="HM62" s="78"/>
      <c r="HN62" s="78"/>
      <c r="HO62" s="78"/>
      <c r="HP62" s="160"/>
      <c r="HQ62" s="78"/>
      <c r="HR62" s="78"/>
      <c r="HS62" s="78"/>
      <c r="HT62" s="78"/>
      <c r="HU62" s="78"/>
      <c r="HV62" s="78"/>
      <c r="HW62" s="78"/>
      <c r="HX62" s="78"/>
      <c r="HY62" s="160"/>
      <c r="HZ62" s="78"/>
      <c r="IA62" s="78"/>
      <c r="IB62" s="78"/>
      <c r="IC62" s="78"/>
      <c r="ID62" s="78"/>
      <c r="IE62" s="78"/>
      <c r="IF62" s="78"/>
      <c r="IG62" s="78"/>
      <c r="IH62" s="78"/>
      <c r="II62" s="160"/>
      <c r="IJ62" s="78"/>
      <c r="IK62" s="78"/>
      <c r="IL62" s="78">
        <f t="shared" si="298"/>
        <v>0</v>
      </c>
      <c r="IM62" s="78">
        <f t="shared" si="299"/>
        <v>0</v>
      </c>
      <c r="IN62" s="78">
        <f t="shared" si="300"/>
        <v>0</v>
      </c>
      <c r="IO62" s="78">
        <f t="shared" si="301"/>
        <v>0</v>
      </c>
      <c r="IP62" s="78">
        <f t="shared" si="302"/>
        <v>0</v>
      </c>
      <c r="IQ62" s="160">
        <f t="shared" si="307"/>
        <v>0</v>
      </c>
      <c r="IR62" s="78">
        <f t="shared" si="303"/>
        <v>0</v>
      </c>
      <c r="IS62" s="78">
        <f t="shared" si="304"/>
        <v>0</v>
      </c>
      <c r="IT62" s="78">
        <f t="shared" si="305"/>
        <v>0</v>
      </c>
      <c r="IU62" s="112"/>
      <c r="IV62" s="112"/>
      <c r="IW62" s="111"/>
      <c r="IX62" s="106"/>
      <c r="IY62" s="107"/>
      <c r="IZ62" s="107"/>
      <c r="JA62" s="103"/>
      <c r="JB62" s="103"/>
      <c r="JC62" s="103"/>
      <c r="JD62" s="103"/>
      <c r="JE62" s="107"/>
      <c r="JF62" s="107"/>
      <c r="JG62" s="105"/>
    </row>
    <row r="63" spans="1:267" s="38" customFormat="1" ht="28.5">
      <c r="A63" s="135" t="s">
        <v>109</v>
      </c>
      <c r="B63" s="3" t="s">
        <v>43</v>
      </c>
      <c r="C63" s="78">
        <f t="shared" si="261"/>
        <v>40058.81</v>
      </c>
      <c r="D63" s="78">
        <f t="shared" si="262"/>
        <v>35458.5</v>
      </c>
      <c r="E63" s="78">
        <f t="shared" si="263"/>
        <v>0</v>
      </c>
      <c r="F63" s="78">
        <f t="shared" si="264"/>
        <v>35458.5</v>
      </c>
      <c r="G63" s="78">
        <f t="shared" si="265"/>
        <v>34041.5</v>
      </c>
      <c r="H63" s="78">
        <f t="shared" si="266"/>
        <v>-1417</v>
      </c>
      <c r="I63" s="160">
        <f t="shared" si="157"/>
        <v>0</v>
      </c>
      <c r="J63" s="78">
        <f t="shared" si="306"/>
        <v>-1417</v>
      </c>
      <c r="K63" s="78">
        <f t="shared" si="267"/>
        <v>34041.5</v>
      </c>
      <c r="L63" s="78">
        <f t="shared" si="268"/>
        <v>34041.5</v>
      </c>
      <c r="M63" s="78">
        <v>40058.81</v>
      </c>
      <c r="N63" s="78">
        <v>35458.5</v>
      </c>
      <c r="O63" s="78"/>
      <c r="P63" s="78">
        <f t="shared" si="56"/>
        <v>35458.5</v>
      </c>
      <c r="Q63" s="78">
        <v>34041.5</v>
      </c>
      <c r="R63" s="160"/>
      <c r="S63" s="78">
        <f t="shared" ref="S63:S68" si="308">Q63-P63</f>
        <v>-1417</v>
      </c>
      <c r="T63" s="118">
        <f t="shared" ref="T63:T64" si="309">+Q63</f>
        <v>34041.5</v>
      </c>
      <c r="U63" s="118">
        <f t="shared" ref="U63:U64" si="310">+Q63</f>
        <v>34041.5</v>
      </c>
      <c r="V63" s="78"/>
      <c r="W63" s="78"/>
      <c r="X63" s="78"/>
      <c r="Y63" s="78">
        <f t="shared" si="98"/>
        <v>0</v>
      </c>
      <c r="Z63" s="78"/>
      <c r="AA63" s="160"/>
      <c r="AB63" s="78">
        <f t="shared" ref="AB63:AB68" si="311">Z63-Y63</f>
        <v>0</v>
      </c>
      <c r="AC63" s="112"/>
      <c r="AD63" s="112"/>
      <c r="AE63" s="78"/>
      <c r="AF63" s="78"/>
      <c r="AG63" s="78"/>
      <c r="AH63" s="78">
        <f t="shared" ref="AH63:AH68" si="312">AF63+AG63</f>
        <v>0</v>
      </c>
      <c r="AI63" s="78"/>
      <c r="AJ63" s="160"/>
      <c r="AK63" s="78">
        <f t="shared" ref="AK63:AK68" si="313">AI63-AH63</f>
        <v>0</v>
      </c>
      <c r="AL63" s="112"/>
      <c r="AM63" s="112"/>
      <c r="AN63" s="78"/>
      <c r="AO63" s="78"/>
      <c r="AP63" s="78"/>
      <c r="AQ63" s="78">
        <f t="shared" ref="AQ63:AQ68" si="314">AO63+AP63</f>
        <v>0</v>
      </c>
      <c r="AR63" s="78"/>
      <c r="AS63" s="160"/>
      <c r="AT63" s="78">
        <f t="shared" ref="AT63:AT68" si="315">AR63-AQ63</f>
        <v>0</v>
      </c>
      <c r="AU63" s="112"/>
      <c r="AV63" s="112"/>
      <c r="AW63" s="78"/>
      <c r="AX63" s="78"/>
      <c r="AY63" s="78"/>
      <c r="AZ63" s="78">
        <f t="shared" ref="AZ63:AZ68" si="316">AX63+AY63</f>
        <v>0</v>
      </c>
      <c r="BA63" s="78"/>
      <c r="BB63" s="160"/>
      <c r="BC63" s="78">
        <f t="shared" ref="BC63:BC68" si="317">BA63-AZ63</f>
        <v>0</v>
      </c>
      <c r="BD63" s="112"/>
      <c r="BE63" s="112"/>
      <c r="BF63" s="78"/>
      <c r="BG63" s="78"/>
      <c r="BH63" s="78"/>
      <c r="BI63" s="78">
        <f t="shared" ref="BI63:BI68" si="318">BG63+BH63</f>
        <v>0</v>
      </c>
      <c r="BJ63" s="78"/>
      <c r="BK63" s="160"/>
      <c r="BL63" s="78">
        <f t="shared" ref="BL63:BL68" si="319">BJ63-BI63</f>
        <v>0</v>
      </c>
      <c r="BM63" s="112"/>
      <c r="BN63" s="112"/>
      <c r="BO63" s="78"/>
      <c r="BP63" s="78"/>
      <c r="BQ63" s="78"/>
      <c r="BR63" s="78">
        <f t="shared" ref="BR63:BR68" si="320">BP63+BQ63</f>
        <v>0</v>
      </c>
      <c r="BS63" s="78"/>
      <c r="BT63" s="160"/>
      <c r="BU63" s="78">
        <f t="shared" ref="BU63:BU68" si="321">BS63-BR63</f>
        <v>0</v>
      </c>
      <c r="BV63" s="112"/>
      <c r="BW63" s="112"/>
      <c r="BX63" s="78"/>
      <c r="BY63" s="78"/>
      <c r="BZ63" s="78"/>
      <c r="CA63" s="78">
        <f t="shared" ref="CA63:CA68" si="322">BY63+BZ63</f>
        <v>0</v>
      </c>
      <c r="CB63" s="78"/>
      <c r="CC63" s="160"/>
      <c r="CD63" s="78">
        <f t="shared" ref="CD63:CD68" si="323">CB63-CA63</f>
        <v>0</v>
      </c>
      <c r="CE63" s="112"/>
      <c r="CF63" s="112"/>
      <c r="CG63" s="78"/>
      <c r="CH63" s="78"/>
      <c r="CI63" s="78"/>
      <c r="CJ63" s="78">
        <f t="shared" ref="CJ63:CJ68" si="324">CH63+CI63</f>
        <v>0</v>
      </c>
      <c r="CK63" s="78"/>
      <c r="CL63" s="160"/>
      <c r="CM63" s="78">
        <f t="shared" ref="CM63:CM68" si="325">CK63-CJ63</f>
        <v>0</v>
      </c>
      <c r="CN63" s="112"/>
      <c r="CO63" s="112"/>
      <c r="CP63" s="78"/>
      <c r="CQ63" s="78"/>
      <c r="CR63" s="78"/>
      <c r="CS63" s="78">
        <f t="shared" ref="CS63:CS68" si="326">CQ63+CR63</f>
        <v>0</v>
      </c>
      <c r="CT63" s="78"/>
      <c r="CU63" s="160"/>
      <c r="CV63" s="78">
        <f t="shared" ref="CV63:CV68" si="327">CT63-CS63</f>
        <v>0</v>
      </c>
      <c r="CW63" s="112"/>
      <c r="CX63" s="112"/>
      <c r="CY63" s="78"/>
      <c r="CZ63" s="78"/>
      <c r="DA63" s="78"/>
      <c r="DB63" s="78">
        <f t="shared" ref="DB63:DB68" si="328">CZ63+DA63</f>
        <v>0</v>
      </c>
      <c r="DC63" s="78"/>
      <c r="DD63" s="160"/>
      <c r="DE63" s="78">
        <f t="shared" ref="DE63:DE68" si="329">DC63-DB63</f>
        <v>0</v>
      </c>
      <c r="DF63" s="112"/>
      <c r="DG63" s="112"/>
      <c r="DH63" s="78"/>
      <c r="DI63" s="78"/>
      <c r="DJ63" s="78"/>
      <c r="DK63" s="78">
        <f t="shared" ref="DK63:DK68" si="330">DI63+DJ63</f>
        <v>0</v>
      </c>
      <c r="DL63" s="78"/>
      <c r="DM63" s="160"/>
      <c r="DN63" s="78">
        <f t="shared" ref="DN63:DN68" si="331">DL63-DK63</f>
        <v>0</v>
      </c>
      <c r="DO63" s="112"/>
      <c r="DP63" s="112"/>
      <c r="DQ63" s="78"/>
      <c r="DR63" s="78"/>
      <c r="DS63" s="78"/>
      <c r="DT63" s="78">
        <f t="shared" ref="DT63:DT68" si="332">DR63+DS63</f>
        <v>0</v>
      </c>
      <c r="DU63" s="78"/>
      <c r="DV63" s="160"/>
      <c r="DW63" s="78">
        <f t="shared" ref="DW63:DW68" si="333">DU63-DT63</f>
        <v>0</v>
      </c>
      <c r="DX63" s="112"/>
      <c r="DY63" s="112"/>
      <c r="DZ63" s="78"/>
      <c r="EA63" s="78"/>
      <c r="EB63" s="78"/>
      <c r="EC63" s="78">
        <f t="shared" ref="EC63:EC68" si="334">EA63+EB63</f>
        <v>0</v>
      </c>
      <c r="ED63" s="78"/>
      <c r="EE63" s="160"/>
      <c r="EF63" s="78">
        <f t="shared" ref="EF63:EF68" si="335">ED63-EC63</f>
        <v>0</v>
      </c>
      <c r="EG63" s="112"/>
      <c r="EH63" s="112"/>
      <c r="EI63" s="78"/>
      <c r="EJ63" s="78"/>
      <c r="EK63" s="78"/>
      <c r="EL63" s="78">
        <f t="shared" ref="EL63:EL68" si="336">EJ63+EK63</f>
        <v>0</v>
      </c>
      <c r="EM63" s="78"/>
      <c r="EN63" s="160"/>
      <c r="EO63" s="78">
        <f t="shared" ref="EO63:EO68" si="337">EM63-EL63</f>
        <v>0</v>
      </c>
      <c r="EP63" s="112"/>
      <c r="EQ63" s="112"/>
      <c r="ER63" s="78"/>
      <c r="ES63" s="78"/>
      <c r="ET63" s="78"/>
      <c r="EU63" s="78">
        <f t="shared" ref="EU63:EU68" si="338">ES63+ET63</f>
        <v>0</v>
      </c>
      <c r="EV63" s="78"/>
      <c r="EW63" s="160"/>
      <c r="EX63" s="78">
        <f t="shared" ref="EX63:EX68" si="339">EV63-EU63</f>
        <v>0</v>
      </c>
      <c r="EY63" s="112"/>
      <c r="EZ63" s="112"/>
      <c r="FA63" s="78"/>
      <c r="FB63" s="78"/>
      <c r="FC63" s="78"/>
      <c r="FD63" s="78">
        <f t="shared" ref="FD63:FD68" si="340">FB63+FC63</f>
        <v>0</v>
      </c>
      <c r="FE63" s="78"/>
      <c r="FF63" s="160"/>
      <c r="FG63" s="78">
        <f t="shared" ref="FG63:FG68" si="341">FE63-FD63</f>
        <v>0</v>
      </c>
      <c r="FH63" s="112"/>
      <c r="FI63" s="112"/>
      <c r="FJ63" s="78"/>
      <c r="FK63" s="78"/>
      <c r="FL63" s="78"/>
      <c r="FM63" s="78">
        <f t="shared" ref="FM63:FM68" si="342">FK63+FL63</f>
        <v>0</v>
      </c>
      <c r="FN63" s="78"/>
      <c r="FO63" s="78">
        <f t="shared" ref="FO63:FO68" si="343">FN63-FM63</f>
        <v>0</v>
      </c>
      <c r="FP63" s="112"/>
      <c r="FQ63" s="112"/>
      <c r="FR63" s="78"/>
      <c r="FS63" s="78"/>
      <c r="FT63" s="78"/>
      <c r="FU63" s="78">
        <f t="shared" ref="FU63:FU68" si="344">FS63+FT63</f>
        <v>0</v>
      </c>
      <c r="FV63" s="78"/>
      <c r="FW63" s="160"/>
      <c r="FX63" s="78">
        <f t="shared" ref="FX63:FX68" si="345">FV63-FU63</f>
        <v>0</v>
      </c>
      <c r="FY63" s="112"/>
      <c r="FZ63" s="112"/>
      <c r="GA63" s="78"/>
      <c r="GB63" s="78"/>
      <c r="GC63" s="78"/>
      <c r="GD63" s="78">
        <f t="shared" ref="GD63:GD68" si="346">GB63+GC63</f>
        <v>0</v>
      </c>
      <c r="GE63" s="78"/>
      <c r="GF63" s="160"/>
      <c r="GG63" s="78">
        <f t="shared" ref="GG63:GG68" si="347">GE63-GD63</f>
        <v>0</v>
      </c>
      <c r="GH63" s="112"/>
      <c r="GI63" s="112"/>
      <c r="GJ63" s="78"/>
      <c r="GK63" s="78"/>
      <c r="GL63" s="78"/>
      <c r="GM63" s="78">
        <f t="shared" ref="GM63:GM68" si="348">GK63+GL63</f>
        <v>0</v>
      </c>
      <c r="GN63" s="78"/>
      <c r="GO63" s="160"/>
      <c r="GP63" s="78">
        <f t="shared" ref="GP63:GP68" si="349">GN63-GM63</f>
        <v>0</v>
      </c>
      <c r="GQ63" s="112"/>
      <c r="GR63" s="112"/>
      <c r="GS63" s="78"/>
      <c r="GT63" s="78"/>
      <c r="GU63" s="78"/>
      <c r="GV63" s="78">
        <f t="shared" ref="GV63:GV68" si="350">GT63+GU63</f>
        <v>0</v>
      </c>
      <c r="GW63" s="78"/>
      <c r="GX63" s="160"/>
      <c r="GY63" s="78">
        <f t="shared" ref="GY63:GY68" si="351">GW63-GV63</f>
        <v>0</v>
      </c>
      <c r="GZ63" s="112"/>
      <c r="HA63" s="112"/>
      <c r="HB63" s="78"/>
      <c r="HC63" s="78"/>
      <c r="HD63" s="78"/>
      <c r="HE63" s="78">
        <f t="shared" ref="HE63:HE68" si="352">HC63+HD63</f>
        <v>0</v>
      </c>
      <c r="HF63" s="78"/>
      <c r="HG63" s="160"/>
      <c r="HH63" s="78">
        <f t="shared" ref="HH63:HH68" si="353">HF63-HE63</f>
        <v>0</v>
      </c>
      <c r="HI63" s="112"/>
      <c r="HJ63" s="112"/>
      <c r="HK63" s="78"/>
      <c r="HL63" s="78"/>
      <c r="HM63" s="78"/>
      <c r="HN63" s="78">
        <f t="shared" ref="HN63:HN68" si="354">HL63+HM63</f>
        <v>0</v>
      </c>
      <c r="HO63" s="78"/>
      <c r="HP63" s="160"/>
      <c r="HQ63" s="78">
        <f t="shared" ref="HQ63:HQ68" si="355">HO63-HN63</f>
        <v>0</v>
      </c>
      <c r="HR63" s="112"/>
      <c r="HS63" s="112"/>
      <c r="HT63" s="78"/>
      <c r="HU63" s="78"/>
      <c r="HV63" s="78"/>
      <c r="HW63" s="78">
        <f t="shared" ref="HW63:HW68" si="356">HU63+HV63</f>
        <v>0</v>
      </c>
      <c r="HX63" s="78"/>
      <c r="HY63" s="160"/>
      <c r="HZ63" s="78">
        <f t="shared" ref="HZ63:HZ68" si="357">HX63-HW63</f>
        <v>0</v>
      </c>
      <c r="IA63" s="112"/>
      <c r="IB63" s="112"/>
      <c r="IC63" s="78"/>
      <c r="ID63" s="78"/>
      <c r="IE63" s="78"/>
      <c r="IF63" s="78">
        <f t="shared" ref="IF63:IF68" si="358">ID63+IE63</f>
        <v>0</v>
      </c>
      <c r="IG63" s="78"/>
      <c r="IH63" s="78">
        <f t="shared" ref="IH63:IH68" si="359">IG63-IF63</f>
        <v>0</v>
      </c>
      <c r="II63" s="160"/>
      <c r="IJ63" s="112"/>
      <c r="IK63" s="112"/>
      <c r="IL63" s="78">
        <f t="shared" si="298"/>
        <v>40058.81</v>
      </c>
      <c r="IM63" s="78">
        <f t="shared" si="299"/>
        <v>35458.5</v>
      </c>
      <c r="IN63" s="78">
        <f t="shared" si="300"/>
        <v>0</v>
      </c>
      <c r="IO63" s="78">
        <f t="shared" si="301"/>
        <v>35458.5</v>
      </c>
      <c r="IP63" s="174">
        <f t="shared" si="302"/>
        <v>34041.5</v>
      </c>
      <c r="IQ63" s="160">
        <f t="shared" si="307"/>
        <v>0</v>
      </c>
      <c r="IR63" s="78">
        <f t="shared" si="303"/>
        <v>-1417</v>
      </c>
      <c r="IS63" s="78">
        <f t="shared" si="304"/>
        <v>34041.5</v>
      </c>
      <c r="IT63" s="78">
        <f t="shared" si="305"/>
        <v>34041.5</v>
      </c>
      <c r="IU63" s="112"/>
      <c r="IV63" s="112"/>
      <c r="IW63" s="111"/>
      <c r="IX63" s="106"/>
      <c r="IY63" s="107"/>
      <c r="IZ63" s="107"/>
      <c r="JA63" s="103"/>
      <c r="JB63" s="103"/>
      <c r="JC63" s="103"/>
      <c r="JD63" s="103"/>
      <c r="JE63" s="107"/>
      <c r="JF63" s="107"/>
      <c r="JG63" s="105"/>
    </row>
    <row r="64" spans="1:267" s="38" customFormat="1" ht="14.25">
      <c r="A64" s="135" t="s">
        <v>167</v>
      </c>
      <c r="B64" s="3" t="s">
        <v>44</v>
      </c>
      <c r="C64" s="78">
        <f t="shared" si="261"/>
        <v>29996.83</v>
      </c>
      <c r="D64" s="78">
        <f t="shared" si="262"/>
        <v>11308.1</v>
      </c>
      <c r="E64" s="78">
        <f t="shared" si="263"/>
        <v>0</v>
      </c>
      <c r="F64" s="78">
        <f t="shared" si="264"/>
        <v>11308.1</v>
      </c>
      <c r="G64" s="78">
        <f t="shared" si="265"/>
        <v>18870.3</v>
      </c>
      <c r="H64" s="78">
        <f t="shared" si="266"/>
        <v>7562.1999999999989</v>
      </c>
      <c r="I64" s="160">
        <f t="shared" si="157"/>
        <v>0</v>
      </c>
      <c r="J64" s="78">
        <f t="shared" si="306"/>
        <v>7562.1999999999989</v>
      </c>
      <c r="K64" s="78">
        <f t="shared" si="267"/>
        <v>18870.3</v>
      </c>
      <c r="L64" s="78">
        <f t="shared" si="268"/>
        <v>18870.3</v>
      </c>
      <c r="M64" s="78">
        <v>29996.83</v>
      </c>
      <c r="N64" s="78">
        <v>11308.1</v>
      </c>
      <c r="O64" s="78"/>
      <c r="P64" s="78">
        <f t="shared" si="56"/>
        <v>11308.1</v>
      </c>
      <c r="Q64" s="78">
        <v>18870.3</v>
      </c>
      <c r="R64" s="160"/>
      <c r="S64" s="78">
        <f t="shared" si="308"/>
        <v>7562.1999999999989</v>
      </c>
      <c r="T64" s="118">
        <f t="shared" si="309"/>
        <v>18870.3</v>
      </c>
      <c r="U64" s="118">
        <f t="shared" si="310"/>
        <v>18870.3</v>
      </c>
      <c r="V64" s="78"/>
      <c r="W64" s="78"/>
      <c r="X64" s="78"/>
      <c r="Y64" s="78">
        <f t="shared" si="98"/>
        <v>0</v>
      </c>
      <c r="Z64" s="78"/>
      <c r="AA64" s="160"/>
      <c r="AB64" s="78">
        <f t="shared" si="311"/>
        <v>0</v>
      </c>
      <c r="AC64" s="112"/>
      <c r="AD64" s="112"/>
      <c r="AE64" s="78"/>
      <c r="AF64" s="78"/>
      <c r="AG64" s="78"/>
      <c r="AH64" s="78">
        <f t="shared" si="312"/>
        <v>0</v>
      </c>
      <c r="AI64" s="78"/>
      <c r="AJ64" s="160"/>
      <c r="AK64" s="78">
        <f t="shared" si="313"/>
        <v>0</v>
      </c>
      <c r="AL64" s="112"/>
      <c r="AM64" s="112"/>
      <c r="AN64" s="78"/>
      <c r="AO64" s="78"/>
      <c r="AP64" s="78"/>
      <c r="AQ64" s="78">
        <f t="shared" si="314"/>
        <v>0</v>
      </c>
      <c r="AR64" s="78"/>
      <c r="AS64" s="160"/>
      <c r="AT64" s="78">
        <f t="shared" si="315"/>
        <v>0</v>
      </c>
      <c r="AU64" s="112"/>
      <c r="AV64" s="112"/>
      <c r="AW64" s="78"/>
      <c r="AX64" s="78"/>
      <c r="AY64" s="78"/>
      <c r="AZ64" s="78">
        <f t="shared" si="316"/>
        <v>0</v>
      </c>
      <c r="BA64" s="78"/>
      <c r="BB64" s="160"/>
      <c r="BC64" s="78">
        <f t="shared" si="317"/>
        <v>0</v>
      </c>
      <c r="BD64" s="112"/>
      <c r="BE64" s="112"/>
      <c r="BF64" s="78"/>
      <c r="BG64" s="78"/>
      <c r="BH64" s="78"/>
      <c r="BI64" s="78">
        <f t="shared" si="318"/>
        <v>0</v>
      </c>
      <c r="BJ64" s="78"/>
      <c r="BK64" s="160"/>
      <c r="BL64" s="78">
        <f t="shared" si="319"/>
        <v>0</v>
      </c>
      <c r="BM64" s="112"/>
      <c r="BN64" s="112"/>
      <c r="BO64" s="78"/>
      <c r="BP64" s="78"/>
      <c r="BQ64" s="78"/>
      <c r="BR64" s="78">
        <f t="shared" si="320"/>
        <v>0</v>
      </c>
      <c r="BS64" s="78"/>
      <c r="BT64" s="160"/>
      <c r="BU64" s="78">
        <f t="shared" si="321"/>
        <v>0</v>
      </c>
      <c r="BV64" s="112"/>
      <c r="BW64" s="112"/>
      <c r="BX64" s="78"/>
      <c r="BY64" s="78"/>
      <c r="BZ64" s="78"/>
      <c r="CA64" s="78">
        <f t="shared" si="322"/>
        <v>0</v>
      </c>
      <c r="CB64" s="78"/>
      <c r="CC64" s="160"/>
      <c r="CD64" s="78">
        <f t="shared" si="323"/>
        <v>0</v>
      </c>
      <c r="CE64" s="112"/>
      <c r="CF64" s="112"/>
      <c r="CG64" s="78"/>
      <c r="CH64" s="78"/>
      <c r="CI64" s="78"/>
      <c r="CJ64" s="78">
        <f t="shared" si="324"/>
        <v>0</v>
      </c>
      <c r="CK64" s="78"/>
      <c r="CL64" s="160"/>
      <c r="CM64" s="78">
        <f t="shared" si="325"/>
        <v>0</v>
      </c>
      <c r="CN64" s="112"/>
      <c r="CO64" s="112"/>
      <c r="CP64" s="78"/>
      <c r="CQ64" s="78"/>
      <c r="CR64" s="78"/>
      <c r="CS64" s="78">
        <f t="shared" si="326"/>
        <v>0</v>
      </c>
      <c r="CT64" s="78"/>
      <c r="CU64" s="160"/>
      <c r="CV64" s="78">
        <f t="shared" si="327"/>
        <v>0</v>
      </c>
      <c r="CW64" s="112"/>
      <c r="CX64" s="112"/>
      <c r="CY64" s="78"/>
      <c r="CZ64" s="78"/>
      <c r="DA64" s="78"/>
      <c r="DB64" s="78">
        <f t="shared" si="328"/>
        <v>0</v>
      </c>
      <c r="DC64" s="78"/>
      <c r="DD64" s="160"/>
      <c r="DE64" s="78">
        <f t="shared" si="329"/>
        <v>0</v>
      </c>
      <c r="DF64" s="112"/>
      <c r="DG64" s="112"/>
      <c r="DH64" s="78"/>
      <c r="DI64" s="78"/>
      <c r="DJ64" s="78"/>
      <c r="DK64" s="78">
        <f t="shared" si="330"/>
        <v>0</v>
      </c>
      <c r="DL64" s="78"/>
      <c r="DM64" s="160"/>
      <c r="DN64" s="78">
        <f t="shared" si="331"/>
        <v>0</v>
      </c>
      <c r="DO64" s="112"/>
      <c r="DP64" s="112"/>
      <c r="DQ64" s="78"/>
      <c r="DR64" s="78"/>
      <c r="DS64" s="78"/>
      <c r="DT64" s="78">
        <f t="shared" si="332"/>
        <v>0</v>
      </c>
      <c r="DU64" s="78"/>
      <c r="DV64" s="160"/>
      <c r="DW64" s="78">
        <f t="shared" si="333"/>
        <v>0</v>
      </c>
      <c r="DX64" s="112"/>
      <c r="DY64" s="112"/>
      <c r="DZ64" s="78"/>
      <c r="EA64" s="78"/>
      <c r="EB64" s="78"/>
      <c r="EC64" s="78">
        <f t="shared" si="334"/>
        <v>0</v>
      </c>
      <c r="ED64" s="78"/>
      <c r="EE64" s="160"/>
      <c r="EF64" s="78">
        <f t="shared" si="335"/>
        <v>0</v>
      </c>
      <c r="EG64" s="112"/>
      <c r="EH64" s="112"/>
      <c r="EI64" s="78"/>
      <c r="EJ64" s="78"/>
      <c r="EK64" s="78"/>
      <c r="EL64" s="78">
        <f t="shared" si="336"/>
        <v>0</v>
      </c>
      <c r="EM64" s="78"/>
      <c r="EN64" s="160"/>
      <c r="EO64" s="78">
        <f t="shared" si="337"/>
        <v>0</v>
      </c>
      <c r="EP64" s="112"/>
      <c r="EQ64" s="112"/>
      <c r="ER64" s="78"/>
      <c r="ES64" s="78"/>
      <c r="ET64" s="78"/>
      <c r="EU64" s="78">
        <f t="shared" si="338"/>
        <v>0</v>
      </c>
      <c r="EV64" s="78"/>
      <c r="EW64" s="160"/>
      <c r="EX64" s="78">
        <f t="shared" si="339"/>
        <v>0</v>
      </c>
      <c r="EY64" s="112"/>
      <c r="EZ64" s="112"/>
      <c r="FA64" s="78"/>
      <c r="FB64" s="78"/>
      <c r="FC64" s="78"/>
      <c r="FD64" s="78">
        <f t="shared" si="340"/>
        <v>0</v>
      </c>
      <c r="FE64" s="78"/>
      <c r="FF64" s="160"/>
      <c r="FG64" s="78">
        <f t="shared" si="341"/>
        <v>0</v>
      </c>
      <c r="FH64" s="112"/>
      <c r="FI64" s="112"/>
      <c r="FJ64" s="78"/>
      <c r="FK64" s="78"/>
      <c r="FL64" s="78"/>
      <c r="FM64" s="78">
        <f t="shared" si="342"/>
        <v>0</v>
      </c>
      <c r="FN64" s="78"/>
      <c r="FO64" s="78">
        <f t="shared" si="343"/>
        <v>0</v>
      </c>
      <c r="FP64" s="112"/>
      <c r="FQ64" s="112"/>
      <c r="FR64" s="78"/>
      <c r="FS64" s="78"/>
      <c r="FT64" s="78"/>
      <c r="FU64" s="78">
        <f t="shared" si="344"/>
        <v>0</v>
      </c>
      <c r="FV64" s="78"/>
      <c r="FW64" s="160"/>
      <c r="FX64" s="78">
        <f t="shared" si="345"/>
        <v>0</v>
      </c>
      <c r="FY64" s="112"/>
      <c r="FZ64" s="112"/>
      <c r="GA64" s="78"/>
      <c r="GB64" s="78"/>
      <c r="GC64" s="78"/>
      <c r="GD64" s="78">
        <f t="shared" si="346"/>
        <v>0</v>
      </c>
      <c r="GE64" s="78"/>
      <c r="GF64" s="160"/>
      <c r="GG64" s="78">
        <f t="shared" si="347"/>
        <v>0</v>
      </c>
      <c r="GH64" s="112"/>
      <c r="GI64" s="112"/>
      <c r="GJ64" s="78"/>
      <c r="GK64" s="78"/>
      <c r="GL64" s="78"/>
      <c r="GM64" s="78">
        <f t="shared" si="348"/>
        <v>0</v>
      </c>
      <c r="GN64" s="78"/>
      <c r="GO64" s="160"/>
      <c r="GP64" s="78">
        <f t="shared" si="349"/>
        <v>0</v>
      </c>
      <c r="GQ64" s="112"/>
      <c r="GR64" s="112"/>
      <c r="GS64" s="78"/>
      <c r="GT64" s="78"/>
      <c r="GU64" s="78"/>
      <c r="GV64" s="78">
        <f t="shared" si="350"/>
        <v>0</v>
      </c>
      <c r="GW64" s="78"/>
      <c r="GX64" s="160"/>
      <c r="GY64" s="78">
        <f t="shared" si="351"/>
        <v>0</v>
      </c>
      <c r="GZ64" s="112"/>
      <c r="HA64" s="112"/>
      <c r="HB64" s="78"/>
      <c r="HC64" s="78"/>
      <c r="HD64" s="78"/>
      <c r="HE64" s="78">
        <f t="shared" si="352"/>
        <v>0</v>
      </c>
      <c r="HF64" s="78"/>
      <c r="HG64" s="160"/>
      <c r="HH64" s="78">
        <f t="shared" si="353"/>
        <v>0</v>
      </c>
      <c r="HI64" s="112"/>
      <c r="HJ64" s="112"/>
      <c r="HK64" s="78"/>
      <c r="HL64" s="78"/>
      <c r="HM64" s="78"/>
      <c r="HN64" s="78">
        <f t="shared" si="354"/>
        <v>0</v>
      </c>
      <c r="HO64" s="78"/>
      <c r="HP64" s="160"/>
      <c r="HQ64" s="78">
        <f t="shared" si="355"/>
        <v>0</v>
      </c>
      <c r="HR64" s="112"/>
      <c r="HS64" s="112"/>
      <c r="HT64" s="78"/>
      <c r="HU64" s="78"/>
      <c r="HV64" s="78"/>
      <c r="HW64" s="78">
        <f t="shared" si="356"/>
        <v>0</v>
      </c>
      <c r="HX64" s="78"/>
      <c r="HY64" s="160"/>
      <c r="HZ64" s="78">
        <f t="shared" si="357"/>
        <v>0</v>
      </c>
      <c r="IA64" s="112"/>
      <c r="IB64" s="112"/>
      <c r="IC64" s="78"/>
      <c r="ID64" s="78"/>
      <c r="IE64" s="78"/>
      <c r="IF64" s="78">
        <f t="shared" si="358"/>
        <v>0</v>
      </c>
      <c r="IG64" s="78"/>
      <c r="IH64" s="78">
        <f t="shared" si="359"/>
        <v>0</v>
      </c>
      <c r="II64" s="160"/>
      <c r="IJ64" s="112"/>
      <c r="IK64" s="112"/>
      <c r="IL64" s="78">
        <f t="shared" si="298"/>
        <v>29996.83</v>
      </c>
      <c r="IM64" s="78">
        <f t="shared" si="299"/>
        <v>11308.1</v>
      </c>
      <c r="IN64" s="78">
        <f t="shared" si="300"/>
        <v>0</v>
      </c>
      <c r="IO64" s="78">
        <f t="shared" si="301"/>
        <v>11308.1</v>
      </c>
      <c r="IP64" s="174">
        <f t="shared" si="302"/>
        <v>18870.3</v>
      </c>
      <c r="IQ64" s="160">
        <f t="shared" si="307"/>
        <v>0</v>
      </c>
      <c r="IR64" s="78">
        <f t="shared" si="303"/>
        <v>7562.1999999999989</v>
      </c>
      <c r="IS64" s="78">
        <f t="shared" si="304"/>
        <v>18870.3</v>
      </c>
      <c r="IT64" s="78">
        <f t="shared" si="305"/>
        <v>18870.3</v>
      </c>
      <c r="IU64" s="112"/>
      <c r="IV64" s="112"/>
      <c r="IW64" s="111"/>
      <c r="IX64" s="106"/>
      <c r="IY64" s="107"/>
      <c r="IZ64" s="107"/>
      <c r="JA64" s="103"/>
      <c r="JB64" s="103"/>
      <c r="JC64" s="103"/>
      <c r="JD64" s="103"/>
      <c r="JE64" s="107"/>
      <c r="JF64" s="107"/>
      <c r="JG64" s="105"/>
    </row>
    <row r="65" spans="1:267" s="38" customFormat="1" ht="28.5">
      <c r="A65" s="135" t="s">
        <v>168</v>
      </c>
      <c r="B65" s="3" t="s">
        <v>45</v>
      </c>
      <c r="C65" s="78">
        <f t="shared" si="261"/>
        <v>0</v>
      </c>
      <c r="D65" s="78">
        <f t="shared" si="262"/>
        <v>0</v>
      </c>
      <c r="E65" s="78">
        <f t="shared" si="263"/>
        <v>0</v>
      </c>
      <c r="F65" s="78">
        <f t="shared" si="264"/>
        <v>0</v>
      </c>
      <c r="G65" s="78">
        <f t="shared" si="265"/>
        <v>0</v>
      </c>
      <c r="H65" s="78">
        <f t="shared" si="266"/>
        <v>0</v>
      </c>
      <c r="I65" s="160">
        <f t="shared" si="157"/>
        <v>0</v>
      </c>
      <c r="J65" s="78">
        <f t="shared" si="306"/>
        <v>0</v>
      </c>
      <c r="K65" s="78">
        <f t="shared" si="267"/>
        <v>0</v>
      </c>
      <c r="L65" s="78">
        <f t="shared" si="268"/>
        <v>0</v>
      </c>
      <c r="M65" s="78"/>
      <c r="N65" s="78"/>
      <c r="O65" s="78"/>
      <c r="P65" s="78">
        <f t="shared" si="56"/>
        <v>0</v>
      </c>
      <c r="Q65" s="78"/>
      <c r="R65" s="160"/>
      <c r="S65" s="78">
        <f t="shared" si="308"/>
        <v>0</v>
      </c>
      <c r="T65" s="78"/>
      <c r="U65" s="78"/>
      <c r="V65" s="78"/>
      <c r="W65" s="78"/>
      <c r="X65" s="78"/>
      <c r="Y65" s="78">
        <f t="shared" si="98"/>
        <v>0</v>
      </c>
      <c r="Z65" s="78"/>
      <c r="AA65" s="160"/>
      <c r="AB65" s="78">
        <f t="shared" si="311"/>
        <v>0</v>
      </c>
      <c r="AC65" s="78"/>
      <c r="AD65" s="78"/>
      <c r="AE65" s="78"/>
      <c r="AF65" s="78"/>
      <c r="AG65" s="78"/>
      <c r="AH65" s="78">
        <f t="shared" si="312"/>
        <v>0</v>
      </c>
      <c r="AI65" s="78"/>
      <c r="AJ65" s="160"/>
      <c r="AK65" s="78">
        <f t="shared" si="313"/>
        <v>0</v>
      </c>
      <c r="AL65" s="78"/>
      <c r="AM65" s="78"/>
      <c r="AN65" s="78"/>
      <c r="AO65" s="78"/>
      <c r="AP65" s="78"/>
      <c r="AQ65" s="78">
        <f t="shared" si="314"/>
        <v>0</v>
      </c>
      <c r="AR65" s="78"/>
      <c r="AS65" s="160"/>
      <c r="AT65" s="78">
        <f t="shared" si="315"/>
        <v>0</v>
      </c>
      <c r="AU65" s="78"/>
      <c r="AV65" s="78"/>
      <c r="AW65" s="78"/>
      <c r="AX65" s="78"/>
      <c r="AY65" s="78"/>
      <c r="AZ65" s="78">
        <f t="shared" si="316"/>
        <v>0</v>
      </c>
      <c r="BA65" s="78"/>
      <c r="BB65" s="160"/>
      <c r="BC65" s="78">
        <f t="shared" si="317"/>
        <v>0</v>
      </c>
      <c r="BD65" s="78"/>
      <c r="BE65" s="78"/>
      <c r="BF65" s="78"/>
      <c r="BG65" s="78"/>
      <c r="BH65" s="78"/>
      <c r="BI65" s="78">
        <f t="shared" si="318"/>
        <v>0</v>
      </c>
      <c r="BJ65" s="78"/>
      <c r="BK65" s="160"/>
      <c r="BL65" s="78">
        <f t="shared" si="319"/>
        <v>0</v>
      </c>
      <c r="BM65" s="78"/>
      <c r="BN65" s="78"/>
      <c r="BO65" s="78"/>
      <c r="BP65" s="78"/>
      <c r="BQ65" s="78"/>
      <c r="BR65" s="78">
        <f t="shared" si="320"/>
        <v>0</v>
      </c>
      <c r="BS65" s="78"/>
      <c r="BT65" s="160"/>
      <c r="BU65" s="78">
        <f t="shared" si="321"/>
        <v>0</v>
      </c>
      <c r="BV65" s="78"/>
      <c r="BW65" s="78"/>
      <c r="BX65" s="78"/>
      <c r="BY65" s="78"/>
      <c r="BZ65" s="78"/>
      <c r="CA65" s="78">
        <f t="shared" si="322"/>
        <v>0</v>
      </c>
      <c r="CB65" s="78"/>
      <c r="CC65" s="160"/>
      <c r="CD65" s="78">
        <f t="shared" si="323"/>
        <v>0</v>
      </c>
      <c r="CE65" s="78"/>
      <c r="CF65" s="78"/>
      <c r="CG65" s="78"/>
      <c r="CH65" s="78"/>
      <c r="CI65" s="78"/>
      <c r="CJ65" s="78">
        <f t="shared" si="324"/>
        <v>0</v>
      </c>
      <c r="CK65" s="78"/>
      <c r="CL65" s="160"/>
      <c r="CM65" s="78">
        <f t="shared" si="325"/>
        <v>0</v>
      </c>
      <c r="CN65" s="78"/>
      <c r="CO65" s="78"/>
      <c r="CP65" s="78"/>
      <c r="CQ65" s="78"/>
      <c r="CR65" s="78"/>
      <c r="CS65" s="78">
        <f t="shared" si="326"/>
        <v>0</v>
      </c>
      <c r="CT65" s="78"/>
      <c r="CU65" s="160"/>
      <c r="CV65" s="78">
        <f t="shared" si="327"/>
        <v>0</v>
      </c>
      <c r="CW65" s="78"/>
      <c r="CX65" s="78"/>
      <c r="CY65" s="78"/>
      <c r="CZ65" s="78"/>
      <c r="DA65" s="78"/>
      <c r="DB65" s="78">
        <f t="shared" si="328"/>
        <v>0</v>
      </c>
      <c r="DC65" s="78"/>
      <c r="DD65" s="160"/>
      <c r="DE65" s="78">
        <f t="shared" si="329"/>
        <v>0</v>
      </c>
      <c r="DF65" s="78"/>
      <c r="DG65" s="78"/>
      <c r="DH65" s="78"/>
      <c r="DI65" s="78"/>
      <c r="DJ65" s="78"/>
      <c r="DK65" s="78">
        <f t="shared" si="330"/>
        <v>0</v>
      </c>
      <c r="DL65" s="78"/>
      <c r="DM65" s="160"/>
      <c r="DN65" s="78">
        <f t="shared" si="331"/>
        <v>0</v>
      </c>
      <c r="DO65" s="78"/>
      <c r="DP65" s="78"/>
      <c r="DQ65" s="78"/>
      <c r="DR65" s="78"/>
      <c r="DS65" s="78"/>
      <c r="DT65" s="78">
        <f t="shared" si="332"/>
        <v>0</v>
      </c>
      <c r="DU65" s="78"/>
      <c r="DV65" s="160"/>
      <c r="DW65" s="78">
        <f t="shared" si="333"/>
        <v>0</v>
      </c>
      <c r="DX65" s="78"/>
      <c r="DY65" s="78"/>
      <c r="DZ65" s="78"/>
      <c r="EA65" s="78"/>
      <c r="EB65" s="78"/>
      <c r="EC65" s="78">
        <f t="shared" si="334"/>
        <v>0</v>
      </c>
      <c r="ED65" s="78"/>
      <c r="EE65" s="160"/>
      <c r="EF65" s="78">
        <f t="shared" si="335"/>
        <v>0</v>
      </c>
      <c r="EG65" s="78"/>
      <c r="EH65" s="78"/>
      <c r="EI65" s="78"/>
      <c r="EJ65" s="78"/>
      <c r="EK65" s="78"/>
      <c r="EL65" s="78">
        <f t="shared" si="336"/>
        <v>0</v>
      </c>
      <c r="EM65" s="78"/>
      <c r="EN65" s="160"/>
      <c r="EO65" s="78">
        <f t="shared" si="337"/>
        <v>0</v>
      </c>
      <c r="EP65" s="78"/>
      <c r="EQ65" s="78"/>
      <c r="ER65" s="78"/>
      <c r="ES65" s="78"/>
      <c r="ET65" s="78"/>
      <c r="EU65" s="78">
        <f t="shared" si="338"/>
        <v>0</v>
      </c>
      <c r="EV65" s="78"/>
      <c r="EW65" s="160"/>
      <c r="EX65" s="78">
        <f t="shared" si="339"/>
        <v>0</v>
      </c>
      <c r="EY65" s="78"/>
      <c r="EZ65" s="78"/>
      <c r="FA65" s="78"/>
      <c r="FB65" s="78"/>
      <c r="FC65" s="78"/>
      <c r="FD65" s="78">
        <f t="shared" si="340"/>
        <v>0</v>
      </c>
      <c r="FE65" s="78"/>
      <c r="FF65" s="160"/>
      <c r="FG65" s="78">
        <f t="shared" si="341"/>
        <v>0</v>
      </c>
      <c r="FH65" s="78"/>
      <c r="FI65" s="78"/>
      <c r="FJ65" s="78"/>
      <c r="FK65" s="78"/>
      <c r="FL65" s="78"/>
      <c r="FM65" s="78">
        <f t="shared" si="342"/>
        <v>0</v>
      </c>
      <c r="FN65" s="78"/>
      <c r="FO65" s="78">
        <f t="shared" si="343"/>
        <v>0</v>
      </c>
      <c r="FP65" s="78"/>
      <c r="FQ65" s="78"/>
      <c r="FR65" s="78"/>
      <c r="FS65" s="78"/>
      <c r="FT65" s="78"/>
      <c r="FU65" s="78">
        <f t="shared" si="344"/>
        <v>0</v>
      </c>
      <c r="FV65" s="78"/>
      <c r="FW65" s="160"/>
      <c r="FX65" s="78">
        <f t="shared" si="345"/>
        <v>0</v>
      </c>
      <c r="FY65" s="78"/>
      <c r="FZ65" s="78"/>
      <c r="GA65" s="78"/>
      <c r="GB65" s="78"/>
      <c r="GC65" s="78"/>
      <c r="GD65" s="78">
        <f t="shared" si="346"/>
        <v>0</v>
      </c>
      <c r="GE65" s="78"/>
      <c r="GF65" s="160"/>
      <c r="GG65" s="78">
        <f t="shared" si="347"/>
        <v>0</v>
      </c>
      <c r="GH65" s="78"/>
      <c r="GI65" s="78"/>
      <c r="GJ65" s="78"/>
      <c r="GK65" s="78"/>
      <c r="GL65" s="78"/>
      <c r="GM65" s="78">
        <f t="shared" si="348"/>
        <v>0</v>
      </c>
      <c r="GN65" s="78"/>
      <c r="GO65" s="160"/>
      <c r="GP65" s="78">
        <f t="shared" si="349"/>
        <v>0</v>
      </c>
      <c r="GQ65" s="78"/>
      <c r="GR65" s="78"/>
      <c r="GS65" s="78"/>
      <c r="GT65" s="78"/>
      <c r="GU65" s="78"/>
      <c r="GV65" s="78">
        <f t="shared" si="350"/>
        <v>0</v>
      </c>
      <c r="GW65" s="78"/>
      <c r="GX65" s="160"/>
      <c r="GY65" s="78">
        <f t="shared" si="351"/>
        <v>0</v>
      </c>
      <c r="GZ65" s="78"/>
      <c r="HA65" s="78"/>
      <c r="HB65" s="78"/>
      <c r="HC65" s="78"/>
      <c r="HD65" s="78"/>
      <c r="HE65" s="78">
        <f t="shared" si="352"/>
        <v>0</v>
      </c>
      <c r="HF65" s="78"/>
      <c r="HG65" s="160"/>
      <c r="HH65" s="78">
        <f t="shared" si="353"/>
        <v>0</v>
      </c>
      <c r="HI65" s="78"/>
      <c r="HJ65" s="78"/>
      <c r="HK65" s="78"/>
      <c r="HL65" s="78"/>
      <c r="HM65" s="78"/>
      <c r="HN65" s="78">
        <f t="shared" si="354"/>
        <v>0</v>
      </c>
      <c r="HO65" s="78"/>
      <c r="HP65" s="160"/>
      <c r="HQ65" s="78">
        <f t="shared" si="355"/>
        <v>0</v>
      </c>
      <c r="HR65" s="78"/>
      <c r="HS65" s="78"/>
      <c r="HT65" s="78"/>
      <c r="HU65" s="78"/>
      <c r="HV65" s="78"/>
      <c r="HW65" s="78">
        <f t="shared" si="356"/>
        <v>0</v>
      </c>
      <c r="HX65" s="78"/>
      <c r="HY65" s="160"/>
      <c r="HZ65" s="78">
        <f t="shared" si="357"/>
        <v>0</v>
      </c>
      <c r="IA65" s="78"/>
      <c r="IB65" s="78"/>
      <c r="IC65" s="78"/>
      <c r="ID65" s="78"/>
      <c r="IE65" s="78"/>
      <c r="IF65" s="78">
        <f t="shared" si="358"/>
        <v>0</v>
      </c>
      <c r="IG65" s="78"/>
      <c r="IH65" s="78">
        <f t="shared" si="359"/>
        <v>0</v>
      </c>
      <c r="II65" s="160"/>
      <c r="IJ65" s="78"/>
      <c r="IK65" s="78"/>
      <c r="IL65" s="78">
        <f t="shared" si="298"/>
        <v>0</v>
      </c>
      <c r="IM65" s="78">
        <f t="shared" si="299"/>
        <v>0</v>
      </c>
      <c r="IN65" s="78">
        <f t="shared" si="300"/>
        <v>0</v>
      </c>
      <c r="IO65" s="78">
        <f t="shared" si="301"/>
        <v>0</v>
      </c>
      <c r="IP65" s="78">
        <f t="shared" si="302"/>
        <v>0</v>
      </c>
      <c r="IQ65" s="160">
        <f t="shared" si="307"/>
        <v>0</v>
      </c>
      <c r="IR65" s="78">
        <f t="shared" si="303"/>
        <v>0</v>
      </c>
      <c r="IS65" s="78">
        <f t="shared" si="304"/>
        <v>0</v>
      </c>
      <c r="IT65" s="78">
        <f t="shared" si="305"/>
        <v>0</v>
      </c>
      <c r="IU65" s="112"/>
      <c r="IV65" s="112"/>
      <c r="IW65" s="111"/>
      <c r="IX65" s="106"/>
      <c r="IY65" s="107"/>
      <c r="IZ65" s="107"/>
      <c r="JA65" s="103"/>
      <c r="JB65" s="103"/>
      <c r="JC65" s="103"/>
      <c r="JD65" s="103"/>
      <c r="JE65" s="107"/>
      <c r="JF65" s="107"/>
      <c r="JG65" s="105"/>
    </row>
    <row r="66" spans="1:267" s="38" customFormat="1" ht="28.5">
      <c r="A66" s="135" t="s">
        <v>169</v>
      </c>
      <c r="B66" s="3" t="s">
        <v>46</v>
      </c>
      <c r="C66" s="78">
        <f t="shared" si="261"/>
        <v>0</v>
      </c>
      <c r="D66" s="78">
        <f t="shared" si="262"/>
        <v>0</v>
      </c>
      <c r="E66" s="78">
        <f t="shared" si="263"/>
        <v>0</v>
      </c>
      <c r="F66" s="78">
        <f t="shared" si="264"/>
        <v>0</v>
      </c>
      <c r="G66" s="78">
        <f t="shared" si="265"/>
        <v>0</v>
      </c>
      <c r="H66" s="78">
        <f t="shared" si="266"/>
        <v>0</v>
      </c>
      <c r="I66" s="160">
        <f t="shared" si="157"/>
        <v>0</v>
      </c>
      <c r="J66" s="78">
        <f t="shared" si="306"/>
        <v>0</v>
      </c>
      <c r="K66" s="78">
        <f t="shared" si="267"/>
        <v>0</v>
      </c>
      <c r="L66" s="78">
        <f t="shared" si="268"/>
        <v>0</v>
      </c>
      <c r="M66" s="78"/>
      <c r="N66" s="78"/>
      <c r="O66" s="78"/>
      <c r="P66" s="78">
        <f t="shared" si="56"/>
        <v>0</v>
      </c>
      <c r="Q66" s="78"/>
      <c r="R66" s="160"/>
      <c r="S66" s="78">
        <f t="shared" si="308"/>
        <v>0</v>
      </c>
      <c r="T66" s="78"/>
      <c r="U66" s="78"/>
      <c r="V66" s="78"/>
      <c r="W66" s="78"/>
      <c r="X66" s="78"/>
      <c r="Y66" s="78">
        <f t="shared" si="98"/>
        <v>0</v>
      </c>
      <c r="Z66" s="78"/>
      <c r="AA66" s="160"/>
      <c r="AB66" s="78">
        <f t="shared" si="311"/>
        <v>0</v>
      </c>
      <c r="AC66" s="78"/>
      <c r="AD66" s="78"/>
      <c r="AE66" s="78"/>
      <c r="AF66" s="78"/>
      <c r="AG66" s="78"/>
      <c r="AH66" s="78">
        <f t="shared" si="312"/>
        <v>0</v>
      </c>
      <c r="AI66" s="78"/>
      <c r="AJ66" s="160"/>
      <c r="AK66" s="78">
        <f t="shared" si="313"/>
        <v>0</v>
      </c>
      <c r="AL66" s="78"/>
      <c r="AM66" s="78"/>
      <c r="AN66" s="78"/>
      <c r="AO66" s="78"/>
      <c r="AP66" s="78"/>
      <c r="AQ66" s="78">
        <f t="shared" si="314"/>
        <v>0</v>
      </c>
      <c r="AR66" s="78"/>
      <c r="AS66" s="160"/>
      <c r="AT66" s="78">
        <f t="shared" si="315"/>
        <v>0</v>
      </c>
      <c r="AU66" s="78"/>
      <c r="AV66" s="78"/>
      <c r="AW66" s="78"/>
      <c r="AX66" s="78"/>
      <c r="AY66" s="78"/>
      <c r="AZ66" s="78">
        <f t="shared" si="316"/>
        <v>0</v>
      </c>
      <c r="BA66" s="78"/>
      <c r="BB66" s="160"/>
      <c r="BC66" s="78">
        <f t="shared" si="317"/>
        <v>0</v>
      </c>
      <c r="BD66" s="78"/>
      <c r="BE66" s="78"/>
      <c r="BF66" s="78"/>
      <c r="BG66" s="78"/>
      <c r="BH66" s="78"/>
      <c r="BI66" s="78">
        <f t="shared" si="318"/>
        <v>0</v>
      </c>
      <c r="BJ66" s="78"/>
      <c r="BK66" s="160"/>
      <c r="BL66" s="78">
        <f t="shared" si="319"/>
        <v>0</v>
      </c>
      <c r="BM66" s="78"/>
      <c r="BN66" s="78"/>
      <c r="BO66" s="78"/>
      <c r="BP66" s="78"/>
      <c r="BQ66" s="78"/>
      <c r="BR66" s="78">
        <f t="shared" si="320"/>
        <v>0</v>
      </c>
      <c r="BS66" s="78"/>
      <c r="BT66" s="160"/>
      <c r="BU66" s="78">
        <f t="shared" si="321"/>
        <v>0</v>
      </c>
      <c r="BV66" s="78"/>
      <c r="BW66" s="78"/>
      <c r="BX66" s="78"/>
      <c r="BY66" s="78"/>
      <c r="BZ66" s="78"/>
      <c r="CA66" s="78">
        <f t="shared" si="322"/>
        <v>0</v>
      </c>
      <c r="CB66" s="78"/>
      <c r="CC66" s="160"/>
      <c r="CD66" s="78">
        <f t="shared" si="323"/>
        <v>0</v>
      </c>
      <c r="CE66" s="78"/>
      <c r="CF66" s="78"/>
      <c r="CG66" s="78"/>
      <c r="CH66" s="78"/>
      <c r="CI66" s="78"/>
      <c r="CJ66" s="78">
        <f t="shared" si="324"/>
        <v>0</v>
      </c>
      <c r="CK66" s="78"/>
      <c r="CL66" s="160"/>
      <c r="CM66" s="78">
        <f t="shared" si="325"/>
        <v>0</v>
      </c>
      <c r="CN66" s="78"/>
      <c r="CO66" s="78"/>
      <c r="CP66" s="78"/>
      <c r="CQ66" s="78"/>
      <c r="CR66" s="78"/>
      <c r="CS66" s="78">
        <f t="shared" si="326"/>
        <v>0</v>
      </c>
      <c r="CT66" s="78"/>
      <c r="CU66" s="160"/>
      <c r="CV66" s="78">
        <f t="shared" si="327"/>
        <v>0</v>
      </c>
      <c r="CW66" s="78"/>
      <c r="CX66" s="78"/>
      <c r="CY66" s="78"/>
      <c r="CZ66" s="78"/>
      <c r="DA66" s="78"/>
      <c r="DB66" s="78">
        <f t="shared" si="328"/>
        <v>0</v>
      </c>
      <c r="DC66" s="78"/>
      <c r="DD66" s="160"/>
      <c r="DE66" s="78">
        <f t="shared" si="329"/>
        <v>0</v>
      </c>
      <c r="DF66" s="78"/>
      <c r="DG66" s="78"/>
      <c r="DH66" s="78"/>
      <c r="DI66" s="78"/>
      <c r="DJ66" s="78"/>
      <c r="DK66" s="78">
        <f t="shared" si="330"/>
        <v>0</v>
      </c>
      <c r="DL66" s="78"/>
      <c r="DM66" s="160"/>
      <c r="DN66" s="78">
        <f t="shared" si="331"/>
        <v>0</v>
      </c>
      <c r="DO66" s="78"/>
      <c r="DP66" s="78"/>
      <c r="DQ66" s="78"/>
      <c r="DR66" s="78"/>
      <c r="DS66" s="78"/>
      <c r="DT66" s="78">
        <f t="shared" si="332"/>
        <v>0</v>
      </c>
      <c r="DU66" s="78"/>
      <c r="DV66" s="160"/>
      <c r="DW66" s="78">
        <f t="shared" si="333"/>
        <v>0</v>
      </c>
      <c r="DX66" s="78"/>
      <c r="DY66" s="78"/>
      <c r="DZ66" s="78"/>
      <c r="EA66" s="78"/>
      <c r="EB66" s="78"/>
      <c r="EC66" s="78">
        <f t="shared" si="334"/>
        <v>0</v>
      </c>
      <c r="ED66" s="78"/>
      <c r="EE66" s="160"/>
      <c r="EF66" s="78">
        <f t="shared" si="335"/>
        <v>0</v>
      </c>
      <c r="EG66" s="78"/>
      <c r="EH66" s="78"/>
      <c r="EI66" s="78"/>
      <c r="EJ66" s="78"/>
      <c r="EK66" s="78"/>
      <c r="EL66" s="78">
        <f t="shared" si="336"/>
        <v>0</v>
      </c>
      <c r="EM66" s="78"/>
      <c r="EN66" s="160"/>
      <c r="EO66" s="78">
        <f t="shared" si="337"/>
        <v>0</v>
      </c>
      <c r="EP66" s="78"/>
      <c r="EQ66" s="78"/>
      <c r="ER66" s="78"/>
      <c r="ES66" s="78"/>
      <c r="ET66" s="78"/>
      <c r="EU66" s="78">
        <f t="shared" si="338"/>
        <v>0</v>
      </c>
      <c r="EV66" s="78"/>
      <c r="EW66" s="160"/>
      <c r="EX66" s="78">
        <f t="shared" si="339"/>
        <v>0</v>
      </c>
      <c r="EY66" s="78"/>
      <c r="EZ66" s="78"/>
      <c r="FA66" s="78"/>
      <c r="FB66" s="78"/>
      <c r="FC66" s="78"/>
      <c r="FD66" s="78">
        <f t="shared" si="340"/>
        <v>0</v>
      </c>
      <c r="FE66" s="78"/>
      <c r="FF66" s="160"/>
      <c r="FG66" s="78">
        <f t="shared" si="341"/>
        <v>0</v>
      </c>
      <c r="FH66" s="78"/>
      <c r="FI66" s="78"/>
      <c r="FJ66" s="78"/>
      <c r="FK66" s="78"/>
      <c r="FL66" s="78"/>
      <c r="FM66" s="78">
        <f t="shared" si="342"/>
        <v>0</v>
      </c>
      <c r="FN66" s="78"/>
      <c r="FO66" s="78">
        <f t="shared" si="343"/>
        <v>0</v>
      </c>
      <c r="FP66" s="78"/>
      <c r="FQ66" s="78"/>
      <c r="FR66" s="78"/>
      <c r="FS66" s="78"/>
      <c r="FT66" s="78"/>
      <c r="FU66" s="78">
        <f t="shared" si="344"/>
        <v>0</v>
      </c>
      <c r="FV66" s="78"/>
      <c r="FW66" s="160"/>
      <c r="FX66" s="78">
        <f t="shared" si="345"/>
        <v>0</v>
      </c>
      <c r="FY66" s="78"/>
      <c r="FZ66" s="78"/>
      <c r="GA66" s="78"/>
      <c r="GB66" s="78"/>
      <c r="GC66" s="78"/>
      <c r="GD66" s="78">
        <f t="shared" si="346"/>
        <v>0</v>
      </c>
      <c r="GE66" s="78"/>
      <c r="GF66" s="160"/>
      <c r="GG66" s="78">
        <f t="shared" si="347"/>
        <v>0</v>
      </c>
      <c r="GH66" s="78"/>
      <c r="GI66" s="78"/>
      <c r="GJ66" s="78"/>
      <c r="GK66" s="78"/>
      <c r="GL66" s="78"/>
      <c r="GM66" s="78">
        <f t="shared" si="348"/>
        <v>0</v>
      </c>
      <c r="GN66" s="78"/>
      <c r="GO66" s="160"/>
      <c r="GP66" s="78">
        <f t="shared" si="349"/>
        <v>0</v>
      </c>
      <c r="GQ66" s="78"/>
      <c r="GR66" s="78"/>
      <c r="GS66" s="78"/>
      <c r="GT66" s="78"/>
      <c r="GU66" s="78"/>
      <c r="GV66" s="78">
        <f t="shared" si="350"/>
        <v>0</v>
      </c>
      <c r="GW66" s="78"/>
      <c r="GX66" s="160"/>
      <c r="GY66" s="78">
        <f t="shared" si="351"/>
        <v>0</v>
      </c>
      <c r="GZ66" s="78"/>
      <c r="HA66" s="78"/>
      <c r="HB66" s="78"/>
      <c r="HC66" s="78"/>
      <c r="HD66" s="78"/>
      <c r="HE66" s="78">
        <f t="shared" si="352"/>
        <v>0</v>
      </c>
      <c r="HF66" s="78"/>
      <c r="HG66" s="160"/>
      <c r="HH66" s="78">
        <f t="shared" si="353"/>
        <v>0</v>
      </c>
      <c r="HI66" s="78"/>
      <c r="HJ66" s="78"/>
      <c r="HK66" s="78"/>
      <c r="HL66" s="78"/>
      <c r="HM66" s="78"/>
      <c r="HN66" s="78">
        <f t="shared" si="354"/>
        <v>0</v>
      </c>
      <c r="HO66" s="78"/>
      <c r="HP66" s="160"/>
      <c r="HQ66" s="78">
        <f t="shared" si="355"/>
        <v>0</v>
      </c>
      <c r="HR66" s="78"/>
      <c r="HS66" s="78"/>
      <c r="HT66" s="78"/>
      <c r="HU66" s="78"/>
      <c r="HV66" s="78"/>
      <c r="HW66" s="78">
        <f t="shared" si="356"/>
        <v>0</v>
      </c>
      <c r="HX66" s="78"/>
      <c r="HY66" s="160"/>
      <c r="HZ66" s="78">
        <f t="shared" si="357"/>
        <v>0</v>
      </c>
      <c r="IA66" s="78"/>
      <c r="IB66" s="78"/>
      <c r="IC66" s="78"/>
      <c r="ID66" s="78"/>
      <c r="IE66" s="78"/>
      <c r="IF66" s="78">
        <f t="shared" si="358"/>
        <v>0</v>
      </c>
      <c r="IG66" s="78"/>
      <c r="IH66" s="78">
        <f t="shared" si="359"/>
        <v>0</v>
      </c>
      <c r="II66" s="160"/>
      <c r="IJ66" s="78"/>
      <c r="IK66" s="78"/>
      <c r="IL66" s="78">
        <f t="shared" si="298"/>
        <v>0</v>
      </c>
      <c r="IM66" s="78">
        <f t="shared" si="299"/>
        <v>0</v>
      </c>
      <c r="IN66" s="78">
        <f t="shared" si="300"/>
        <v>0</v>
      </c>
      <c r="IO66" s="78">
        <f t="shared" si="301"/>
        <v>0</v>
      </c>
      <c r="IP66" s="78">
        <f t="shared" si="302"/>
        <v>0</v>
      </c>
      <c r="IQ66" s="160">
        <f t="shared" si="307"/>
        <v>0</v>
      </c>
      <c r="IR66" s="78">
        <f t="shared" si="303"/>
        <v>0</v>
      </c>
      <c r="IS66" s="78">
        <f t="shared" si="304"/>
        <v>0</v>
      </c>
      <c r="IT66" s="78">
        <f t="shared" si="305"/>
        <v>0</v>
      </c>
      <c r="IU66" s="112"/>
      <c r="IV66" s="112"/>
      <c r="IW66" s="111"/>
      <c r="IX66" s="106"/>
      <c r="IY66" s="107"/>
      <c r="IZ66" s="107"/>
      <c r="JA66" s="103"/>
      <c r="JB66" s="103"/>
      <c r="JC66" s="103"/>
      <c r="JD66" s="103"/>
      <c r="JE66" s="107"/>
      <c r="JF66" s="107"/>
      <c r="JG66" s="105"/>
    </row>
    <row r="67" spans="1:267" s="38" customFormat="1" ht="28.5">
      <c r="A67" s="135" t="s">
        <v>205</v>
      </c>
      <c r="B67" s="3" t="s">
        <v>204</v>
      </c>
      <c r="C67" s="78">
        <f t="shared" ref="C67" si="360">+M67+V67</f>
        <v>0</v>
      </c>
      <c r="D67" s="78">
        <f t="shared" ref="D67" si="361">+N67+W67</f>
        <v>0</v>
      </c>
      <c r="E67" s="78">
        <f t="shared" ref="E67" si="362">+O67+X67</f>
        <v>0</v>
      </c>
      <c r="F67" s="78">
        <f t="shared" ref="F67" si="363">+P67+Y67</f>
        <v>0</v>
      </c>
      <c r="G67" s="78">
        <f t="shared" si="265"/>
        <v>0</v>
      </c>
      <c r="H67" s="78">
        <f t="shared" si="266"/>
        <v>0</v>
      </c>
      <c r="I67" s="160">
        <f t="shared" si="157"/>
        <v>0</v>
      </c>
      <c r="J67" s="78">
        <f t="shared" ref="J67" si="364">+S67+Z67</f>
        <v>0</v>
      </c>
      <c r="K67" s="78">
        <f t="shared" ref="K67" si="365">+T67+AC67</f>
        <v>0</v>
      </c>
      <c r="L67" s="78">
        <f t="shared" ref="L67" si="366">+U67+AD67</f>
        <v>0</v>
      </c>
      <c r="M67" s="78"/>
      <c r="N67" s="78"/>
      <c r="O67" s="78"/>
      <c r="P67" s="78">
        <f t="shared" ref="P67" si="367">N67+O67</f>
        <v>0</v>
      </c>
      <c r="Q67" s="78"/>
      <c r="R67" s="160"/>
      <c r="S67" s="78">
        <f t="shared" si="308"/>
        <v>0</v>
      </c>
      <c r="T67" s="78"/>
      <c r="U67" s="78"/>
      <c r="V67" s="78"/>
      <c r="W67" s="78"/>
      <c r="X67" s="78"/>
      <c r="Y67" s="78">
        <f t="shared" ref="Y67" si="368">W67+X67</f>
        <v>0</v>
      </c>
      <c r="Z67" s="78"/>
      <c r="AA67" s="160"/>
      <c r="AB67" s="78">
        <f t="shared" si="311"/>
        <v>0</v>
      </c>
      <c r="AC67" s="78"/>
      <c r="AD67" s="78"/>
      <c r="AE67" s="78"/>
      <c r="AF67" s="78"/>
      <c r="AG67" s="78"/>
      <c r="AH67" s="78">
        <f t="shared" si="312"/>
        <v>0</v>
      </c>
      <c r="AI67" s="78"/>
      <c r="AJ67" s="160"/>
      <c r="AK67" s="78">
        <f t="shared" si="313"/>
        <v>0</v>
      </c>
      <c r="AL67" s="78"/>
      <c r="AM67" s="78"/>
      <c r="AN67" s="78"/>
      <c r="AO67" s="78"/>
      <c r="AP67" s="78"/>
      <c r="AQ67" s="78">
        <f t="shared" si="314"/>
        <v>0</v>
      </c>
      <c r="AR67" s="78"/>
      <c r="AS67" s="160"/>
      <c r="AT67" s="78">
        <f t="shared" si="315"/>
        <v>0</v>
      </c>
      <c r="AU67" s="78"/>
      <c r="AV67" s="78"/>
      <c r="AW67" s="78"/>
      <c r="AX67" s="78"/>
      <c r="AY67" s="78"/>
      <c r="AZ67" s="78">
        <f t="shared" si="316"/>
        <v>0</v>
      </c>
      <c r="BA67" s="78"/>
      <c r="BB67" s="160"/>
      <c r="BC67" s="78">
        <f t="shared" si="317"/>
        <v>0</v>
      </c>
      <c r="BD67" s="78"/>
      <c r="BE67" s="78"/>
      <c r="BF67" s="78"/>
      <c r="BG67" s="78"/>
      <c r="BH67" s="78"/>
      <c r="BI67" s="78">
        <f t="shared" si="318"/>
        <v>0</v>
      </c>
      <c r="BJ67" s="78"/>
      <c r="BK67" s="160"/>
      <c r="BL67" s="78">
        <f t="shared" si="319"/>
        <v>0</v>
      </c>
      <c r="BM67" s="78"/>
      <c r="BN67" s="78"/>
      <c r="BO67" s="78"/>
      <c r="BP67" s="78"/>
      <c r="BQ67" s="78"/>
      <c r="BR67" s="78">
        <f t="shared" si="320"/>
        <v>0</v>
      </c>
      <c r="BS67" s="78"/>
      <c r="BT67" s="160"/>
      <c r="BU67" s="78">
        <f t="shared" si="321"/>
        <v>0</v>
      </c>
      <c r="BV67" s="78"/>
      <c r="BW67" s="78"/>
      <c r="BX67" s="78"/>
      <c r="BY67" s="78"/>
      <c r="BZ67" s="78"/>
      <c r="CA67" s="78">
        <f t="shared" si="322"/>
        <v>0</v>
      </c>
      <c r="CB67" s="78"/>
      <c r="CC67" s="160"/>
      <c r="CD67" s="78">
        <f t="shared" si="323"/>
        <v>0</v>
      </c>
      <c r="CE67" s="78"/>
      <c r="CF67" s="78"/>
      <c r="CG67" s="78"/>
      <c r="CH67" s="78"/>
      <c r="CI67" s="78"/>
      <c r="CJ67" s="78">
        <f t="shared" si="324"/>
        <v>0</v>
      </c>
      <c r="CK67" s="78"/>
      <c r="CL67" s="160"/>
      <c r="CM67" s="78">
        <f t="shared" si="325"/>
        <v>0</v>
      </c>
      <c r="CN67" s="78"/>
      <c r="CO67" s="78"/>
      <c r="CP67" s="78"/>
      <c r="CQ67" s="78"/>
      <c r="CR67" s="78"/>
      <c r="CS67" s="78">
        <f t="shared" si="326"/>
        <v>0</v>
      </c>
      <c r="CT67" s="78"/>
      <c r="CU67" s="160"/>
      <c r="CV67" s="78">
        <f t="shared" si="327"/>
        <v>0</v>
      </c>
      <c r="CW67" s="78"/>
      <c r="CX67" s="78"/>
      <c r="CY67" s="78"/>
      <c r="CZ67" s="78"/>
      <c r="DA67" s="78"/>
      <c r="DB67" s="78">
        <f t="shared" si="328"/>
        <v>0</v>
      </c>
      <c r="DC67" s="78"/>
      <c r="DD67" s="160"/>
      <c r="DE67" s="78">
        <f t="shared" si="329"/>
        <v>0</v>
      </c>
      <c r="DF67" s="78"/>
      <c r="DG67" s="78"/>
      <c r="DH67" s="78"/>
      <c r="DI67" s="78"/>
      <c r="DJ67" s="78"/>
      <c r="DK67" s="78">
        <f t="shared" si="330"/>
        <v>0</v>
      </c>
      <c r="DL67" s="78"/>
      <c r="DM67" s="160"/>
      <c r="DN67" s="78">
        <f t="shared" si="331"/>
        <v>0</v>
      </c>
      <c r="DO67" s="78"/>
      <c r="DP67" s="78"/>
      <c r="DQ67" s="78"/>
      <c r="DR67" s="78"/>
      <c r="DS67" s="78"/>
      <c r="DT67" s="78">
        <f t="shared" si="332"/>
        <v>0</v>
      </c>
      <c r="DU67" s="78"/>
      <c r="DV67" s="160"/>
      <c r="DW67" s="78">
        <f t="shared" si="333"/>
        <v>0</v>
      </c>
      <c r="DX67" s="78"/>
      <c r="DY67" s="78"/>
      <c r="DZ67" s="78"/>
      <c r="EA67" s="78"/>
      <c r="EB67" s="78"/>
      <c r="EC67" s="78">
        <f t="shared" si="334"/>
        <v>0</v>
      </c>
      <c r="ED67" s="78"/>
      <c r="EE67" s="160"/>
      <c r="EF67" s="78">
        <f t="shared" si="335"/>
        <v>0</v>
      </c>
      <c r="EG67" s="78"/>
      <c r="EH67" s="78"/>
      <c r="EI67" s="78"/>
      <c r="EJ67" s="78"/>
      <c r="EK67" s="78"/>
      <c r="EL67" s="78">
        <f t="shared" si="336"/>
        <v>0</v>
      </c>
      <c r="EM67" s="78"/>
      <c r="EN67" s="160"/>
      <c r="EO67" s="78">
        <f t="shared" si="337"/>
        <v>0</v>
      </c>
      <c r="EP67" s="78"/>
      <c r="EQ67" s="78"/>
      <c r="ER67" s="78"/>
      <c r="ES67" s="78"/>
      <c r="ET67" s="78"/>
      <c r="EU67" s="78">
        <f t="shared" si="338"/>
        <v>0</v>
      </c>
      <c r="EV67" s="78"/>
      <c r="EW67" s="160"/>
      <c r="EX67" s="78">
        <f t="shared" si="339"/>
        <v>0</v>
      </c>
      <c r="EY67" s="78"/>
      <c r="EZ67" s="78"/>
      <c r="FA67" s="78"/>
      <c r="FB67" s="78"/>
      <c r="FC67" s="78"/>
      <c r="FD67" s="78">
        <f t="shared" si="340"/>
        <v>0</v>
      </c>
      <c r="FE67" s="78"/>
      <c r="FF67" s="160"/>
      <c r="FG67" s="78">
        <f t="shared" si="341"/>
        <v>0</v>
      </c>
      <c r="FH67" s="78"/>
      <c r="FI67" s="78"/>
      <c r="FJ67" s="78"/>
      <c r="FK67" s="78"/>
      <c r="FL67" s="78"/>
      <c r="FM67" s="78">
        <f t="shared" si="342"/>
        <v>0</v>
      </c>
      <c r="FN67" s="78"/>
      <c r="FO67" s="78">
        <f t="shared" si="343"/>
        <v>0</v>
      </c>
      <c r="FP67" s="78"/>
      <c r="FQ67" s="78"/>
      <c r="FR67" s="78"/>
      <c r="FS67" s="78"/>
      <c r="FT67" s="78"/>
      <c r="FU67" s="78">
        <f t="shared" si="344"/>
        <v>0</v>
      </c>
      <c r="FV67" s="78"/>
      <c r="FW67" s="160"/>
      <c r="FX67" s="78">
        <f t="shared" si="345"/>
        <v>0</v>
      </c>
      <c r="FY67" s="78"/>
      <c r="FZ67" s="78"/>
      <c r="GA67" s="78"/>
      <c r="GB67" s="78"/>
      <c r="GC67" s="78"/>
      <c r="GD67" s="78">
        <f t="shared" si="346"/>
        <v>0</v>
      </c>
      <c r="GE67" s="78"/>
      <c r="GF67" s="160"/>
      <c r="GG67" s="78">
        <f t="shared" si="347"/>
        <v>0</v>
      </c>
      <c r="GH67" s="78"/>
      <c r="GI67" s="78"/>
      <c r="GJ67" s="78"/>
      <c r="GK67" s="78"/>
      <c r="GL67" s="78"/>
      <c r="GM67" s="78">
        <f t="shared" si="348"/>
        <v>0</v>
      </c>
      <c r="GN67" s="78"/>
      <c r="GO67" s="160"/>
      <c r="GP67" s="78">
        <f t="shared" si="349"/>
        <v>0</v>
      </c>
      <c r="GQ67" s="78"/>
      <c r="GR67" s="78"/>
      <c r="GS67" s="78"/>
      <c r="GT67" s="78"/>
      <c r="GU67" s="78"/>
      <c r="GV67" s="78">
        <f t="shared" si="350"/>
        <v>0</v>
      </c>
      <c r="GW67" s="78"/>
      <c r="GX67" s="160"/>
      <c r="GY67" s="78">
        <f t="shared" si="351"/>
        <v>0</v>
      </c>
      <c r="GZ67" s="78"/>
      <c r="HA67" s="78"/>
      <c r="HB67" s="78"/>
      <c r="HC67" s="78"/>
      <c r="HD67" s="78"/>
      <c r="HE67" s="78">
        <f t="shared" si="352"/>
        <v>0</v>
      </c>
      <c r="HF67" s="78"/>
      <c r="HG67" s="160"/>
      <c r="HH67" s="78">
        <f t="shared" si="353"/>
        <v>0</v>
      </c>
      <c r="HI67" s="78"/>
      <c r="HJ67" s="78"/>
      <c r="HK67" s="78"/>
      <c r="HL67" s="78"/>
      <c r="HM67" s="78"/>
      <c r="HN67" s="78">
        <f t="shared" si="354"/>
        <v>0</v>
      </c>
      <c r="HO67" s="78"/>
      <c r="HP67" s="160"/>
      <c r="HQ67" s="78">
        <f t="shared" si="355"/>
        <v>0</v>
      </c>
      <c r="HR67" s="78"/>
      <c r="HS67" s="78"/>
      <c r="HT67" s="78"/>
      <c r="HU67" s="78"/>
      <c r="HV67" s="78"/>
      <c r="HW67" s="78">
        <f t="shared" si="356"/>
        <v>0</v>
      </c>
      <c r="HX67" s="78"/>
      <c r="HY67" s="160"/>
      <c r="HZ67" s="78">
        <f t="shared" si="357"/>
        <v>0</v>
      </c>
      <c r="IA67" s="78"/>
      <c r="IB67" s="78"/>
      <c r="IC67" s="78"/>
      <c r="ID67" s="78"/>
      <c r="IE67" s="78"/>
      <c r="IF67" s="78">
        <f t="shared" si="358"/>
        <v>0</v>
      </c>
      <c r="IG67" s="78"/>
      <c r="IH67" s="78">
        <f t="shared" si="359"/>
        <v>0</v>
      </c>
      <c r="II67" s="160"/>
      <c r="IJ67" s="78"/>
      <c r="IK67" s="78"/>
      <c r="IL67" s="78">
        <f t="shared" si="298"/>
        <v>0</v>
      </c>
      <c r="IM67" s="78">
        <f t="shared" si="299"/>
        <v>0</v>
      </c>
      <c r="IN67" s="78">
        <f t="shared" si="300"/>
        <v>0</v>
      </c>
      <c r="IO67" s="78">
        <f t="shared" ref="IO67" si="369">+IM67+IN67</f>
        <v>0</v>
      </c>
      <c r="IP67" s="78">
        <f t="shared" si="302"/>
        <v>0</v>
      </c>
      <c r="IQ67" s="160">
        <f t="shared" si="307"/>
        <v>0</v>
      </c>
      <c r="IR67" s="78">
        <f t="shared" ref="IR67" si="370">+IP67-IO67</f>
        <v>0</v>
      </c>
      <c r="IS67" s="78">
        <f t="shared" si="304"/>
        <v>0</v>
      </c>
      <c r="IT67" s="78">
        <f t="shared" si="305"/>
        <v>0</v>
      </c>
      <c r="IU67" s="112"/>
      <c r="IV67" s="112"/>
      <c r="IW67" s="111"/>
      <c r="IX67" s="106"/>
      <c r="IY67" s="107"/>
      <c r="IZ67" s="107"/>
      <c r="JA67" s="103"/>
      <c r="JB67" s="103"/>
      <c r="JC67" s="103"/>
      <c r="JD67" s="103"/>
      <c r="JE67" s="107"/>
      <c r="JF67" s="107"/>
      <c r="JG67" s="105"/>
    </row>
    <row r="68" spans="1:267" s="38" customFormat="1" ht="14.25">
      <c r="A68" s="135" t="s">
        <v>180</v>
      </c>
      <c r="B68" s="3" t="s">
        <v>68</v>
      </c>
      <c r="C68" s="78">
        <f t="shared" si="261"/>
        <v>0</v>
      </c>
      <c r="D68" s="78">
        <f t="shared" si="262"/>
        <v>0</v>
      </c>
      <c r="E68" s="78">
        <f t="shared" si="263"/>
        <v>0</v>
      </c>
      <c r="F68" s="78">
        <f t="shared" si="264"/>
        <v>0</v>
      </c>
      <c r="G68" s="78">
        <f t="shared" si="265"/>
        <v>0</v>
      </c>
      <c r="H68" s="78">
        <f t="shared" si="266"/>
        <v>0</v>
      </c>
      <c r="I68" s="160">
        <f t="shared" si="157"/>
        <v>0</v>
      </c>
      <c r="J68" s="78">
        <f t="shared" si="306"/>
        <v>0</v>
      </c>
      <c r="K68" s="78">
        <f t="shared" si="267"/>
        <v>0</v>
      </c>
      <c r="L68" s="78">
        <f t="shared" si="268"/>
        <v>0</v>
      </c>
      <c r="M68" s="78"/>
      <c r="N68" s="78"/>
      <c r="O68" s="78"/>
      <c r="P68" s="78">
        <f t="shared" si="56"/>
        <v>0</v>
      </c>
      <c r="Q68" s="78"/>
      <c r="R68" s="160"/>
      <c r="S68" s="78">
        <f t="shared" si="308"/>
        <v>0</v>
      </c>
      <c r="T68" s="78"/>
      <c r="U68" s="78"/>
      <c r="V68" s="78"/>
      <c r="W68" s="78"/>
      <c r="X68" s="78"/>
      <c r="Y68" s="78">
        <f t="shared" si="98"/>
        <v>0</v>
      </c>
      <c r="Z68" s="78"/>
      <c r="AA68" s="160"/>
      <c r="AB68" s="78">
        <f t="shared" si="311"/>
        <v>0</v>
      </c>
      <c r="AC68" s="78"/>
      <c r="AD68" s="78"/>
      <c r="AE68" s="78"/>
      <c r="AF68" s="78"/>
      <c r="AG68" s="78"/>
      <c r="AH68" s="78">
        <f t="shared" si="312"/>
        <v>0</v>
      </c>
      <c r="AI68" s="78"/>
      <c r="AJ68" s="160"/>
      <c r="AK68" s="78">
        <f t="shared" si="313"/>
        <v>0</v>
      </c>
      <c r="AL68" s="78"/>
      <c r="AM68" s="78"/>
      <c r="AN68" s="78"/>
      <c r="AO68" s="78"/>
      <c r="AP68" s="78"/>
      <c r="AQ68" s="78">
        <f t="shared" si="314"/>
        <v>0</v>
      </c>
      <c r="AR68" s="78"/>
      <c r="AS68" s="160"/>
      <c r="AT68" s="78">
        <f t="shared" si="315"/>
        <v>0</v>
      </c>
      <c r="AU68" s="78"/>
      <c r="AV68" s="78"/>
      <c r="AW68" s="78"/>
      <c r="AX68" s="78"/>
      <c r="AY68" s="78"/>
      <c r="AZ68" s="78">
        <f t="shared" si="316"/>
        <v>0</v>
      </c>
      <c r="BA68" s="78"/>
      <c r="BB68" s="160"/>
      <c r="BC68" s="78">
        <f t="shared" si="317"/>
        <v>0</v>
      </c>
      <c r="BD68" s="78"/>
      <c r="BE68" s="78"/>
      <c r="BF68" s="78"/>
      <c r="BG68" s="78"/>
      <c r="BH68" s="78"/>
      <c r="BI68" s="78">
        <f t="shared" si="318"/>
        <v>0</v>
      </c>
      <c r="BJ68" s="78"/>
      <c r="BK68" s="160"/>
      <c r="BL68" s="78">
        <f t="shared" si="319"/>
        <v>0</v>
      </c>
      <c r="BM68" s="78"/>
      <c r="BN68" s="78"/>
      <c r="BO68" s="78"/>
      <c r="BP68" s="78"/>
      <c r="BQ68" s="78"/>
      <c r="BR68" s="78">
        <f t="shared" si="320"/>
        <v>0</v>
      </c>
      <c r="BS68" s="78"/>
      <c r="BT68" s="160"/>
      <c r="BU68" s="78">
        <f t="shared" si="321"/>
        <v>0</v>
      </c>
      <c r="BV68" s="78"/>
      <c r="BW68" s="78"/>
      <c r="BX68" s="78"/>
      <c r="BY68" s="78"/>
      <c r="BZ68" s="78"/>
      <c r="CA68" s="78">
        <f t="shared" si="322"/>
        <v>0</v>
      </c>
      <c r="CB68" s="78"/>
      <c r="CC68" s="160"/>
      <c r="CD68" s="78">
        <f t="shared" si="323"/>
        <v>0</v>
      </c>
      <c r="CE68" s="78"/>
      <c r="CF68" s="78"/>
      <c r="CG68" s="78"/>
      <c r="CH68" s="78"/>
      <c r="CI68" s="78"/>
      <c r="CJ68" s="78">
        <f t="shared" si="324"/>
        <v>0</v>
      </c>
      <c r="CK68" s="78"/>
      <c r="CL68" s="160"/>
      <c r="CM68" s="78">
        <f t="shared" si="325"/>
        <v>0</v>
      </c>
      <c r="CN68" s="78"/>
      <c r="CO68" s="78"/>
      <c r="CP68" s="78"/>
      <c r="CQ68" s="78"/>
      <c r="CR68" s="78"/>
      <c r="CS68" s="78">
        <f t="shared" si="326"/>
        <v>0</v>
      </c>
      <c r="CT68" s="78"/>
      <c r="CU68" s="160"/>
      <c r="CV68" s="78">
        <f t="shared" si="327"/>
        <v>0</v>
      </c>
      <c r="CW68" s="78"/>
      <c r="CX68" s="78"/>
      <c r="CY68" s="78"/>
      <c r="CZ68" s="78"/>
      <c r="DA68" s="78"/>
      <c r="DB68" s="78">
        <f t="shared" si="328"/>
        <v>0</v>
      </c>
      <c r="DC68" s="78"/>
      <c r="DD68" s="160"/>
      <c r="DE68" s="78">
        <f t="shared" si="329"/>
        <v>0</v>
      </c>
      <c r="DF68" s="78"/>
      <c r="DG68" s="78"/>
      <c r="DH68" s="78"/>
      <c r="DI68" s="78"/>
      <c r="DJ68" s="78"/>
      <c r="DK68" s="78">
        <f t="shared" si="330"/>
        <v>0</v>
      </c>
      <c r="DL68" s="78"/>
      <c r="DM68" s="160"/>
      <c r="DN68" s="78">
        <f t="shared" si="331"/>
        <v>0</v>
      </c>
      <c r="DO68" s="78"/>
      <c r="DP68" s="78"/>
      <c r="DQ68" s="78"/>
      <c r="DR68" s="78"/>
      <c r="DS68" s="78"/>
      <c r="DT68" s="78">
        <f t="shared" si="332"/>
        <v>0</v>
      </c>
      <c r="DU68" s="78"/>
      <c r="DV68" s="160"/>
      <c r="DW68" s="78">
        <f t="shared" si="333"/>
        <v>0</v>
      </c>
      <c r="DX68" s="78"/>
      <c r="DY68" s="78"/>
      <c r="DZ68" s="78"/>
      <c r="EA68" s="78"/>
      <c r="EB68" s="78"/>
      <c r="EC68" s="78">
        <f t="shared" si="334"/>
        <v>0</v>
      </c>
      <c r="ED68" s="78"/>
      <c r="EE68" s="160"/>
      <c r="EF68" s="78">
        <f t="shared" si="335"/>
        <v>0</v>
      </c>
      <c r="EG68" s="78"/>
      <c r="EH68" s="78"/>
      <c r="EI68" s="78"/>
      <c r="EJ68" s="78"/>
      <c r="EK68" s="78"/>
      <c r="EL68" s="78">
        <f t="shared" si="336"/>
        <v>0</v>
      </c>
      <c r="EM68" s="78"/>
      <c r="EN68" s="160"/>
      <c r="EO68" s="78">
        <f t="shared" si="337"/>
        <v>0</v>
      </c>
      <c r="EP68" s="78"/>
      <c r="EQ68" s="78"/>
      <c r="ER68" s="78"/>
      <c r="ES68" s="78"/>
      <c r="ET68" s="78"/>
      <c r="EU68" s="78">
        <f t="shared" si="338"/>
        <v>0</v>
      </c>
      <c r="EV68" s="78"/>
      <c r="EW68" s="160"/>
      <c r="EX68" s="78">
        <f t="shared" si="339"/>
        <v>0</v>
      </c>
      <c r="EY68" s="78"/>
      <c r="EZ68" s="78"/>
      <c r="FA68" s="78"/>
      <c r="FB68" s="78"/>
      <c r="FC68" s="78"/>
      <c r="FD68" s="78">
        <f t="shared" si="340"/>
        <v>0</v>
      </c>
      <c r="FE68" s="78"/>
      <c r="FF68" s="160"/>
      <c r="FG68" s="78">
        <f t="shared" si="341"/>
        <v>0</v>
      </c>
      <c r="FH68" s="78"/>
      <c r="FI68" s="78"/>
      <c r="FJ68" s="78"/>
      <c r="FK68" s="78"/>
      <c r="FL68" s="78"/>
      <c r="FM68" s="78">
        <f t="shared" si="342"/>
        <v>0</v>
      </c>
      <c r="FN68" s="78"/>
      <c r="FO68" s="78">
        <f t="shared" si="343"/>
        <v>0</v>
      </c>
      <c r="FP68" s="78"/>
      <c r="FQ68" s="78"/>
      <c r="FR68" s="78"/>
      <c r="FS68" s="78"/>
      <c r="FT68" s="78"/>
      <c r="FU68" s="78">
        <f t="shared" si="344"/>
        <v>0</v>
      </c>
      <c r="FV68" s="78"/>
      <c r="FW68" s="160"/>
      <c r="FX68" s="78">
        <f t="shared" si="345"/>
        <v>0</v>
      </c>
      <c r="FY68" s="78"/>
      <c r="FZ68" s="78"/>
      <c r="GA68" s="78"/>
      <c r="GB68" s="78"/>
      <c r="GC68" s="78"/>
      <c r="GD68" s="78">
        <f t="shared" si="346"/>
        <v>0</v>
      </c>
      <c r="GE68" s="78"/>
      <c r="GF68" s="160"/>
      <c r="GG68" s="78">
        <f t="shared" si="347"/>
        <v>0</v>
      </c>
      <c r="GH68" s="78"/>
      <c r="GI68" s="78"/>
      <c r="GJ68" s="78"/>
      <c r="GK68" s="78"/>
      <c r="GL68" s="78"/>
      <c r="GM68" s="78">
        <f t="shared" si="348"/>
        <v>0</v>
      </c>
      <c r="GN68" s="78"/>
      <c r="GO68" s="160"/>
      <c r="GP68" s="78">
        <f t="shared" si="349"/>
        <v>0</v>
      </c>
      <c r="GQ68" s="78"/>
      <c r="GR68" s="78"/>
      <c r="GS68" s="78"/>
      <c r="GT68" s="78"/>
      <c r="GU68" s="78"/>
      <c r="GV68" s="78">
        <f t="shared" si="350"/>
        <v>0</v>
      </c>
      <c r="GW68" s="78"/>
      <c r="GX68" s="160"/>
      <c r="GY68" s="78">
        <f t="shared" si="351"/>
        <v>0</v>
      </c>
      <c r="GZ68" s="78"/>
      <c r="HA68" s="78"/>
      <c r="HB68" s="78"/>
      <c r="HC68" s="78"/>
      <c r="HD68" s="78"/>
      <c r="HE68" s="78">
        <f t="shared" si="352"/>
        <v>0</v>
      </c>
      <c r="HF68" s="78"/>
      <c r="HG68" s="160"/>
      <c r="HH68" s="78">
        <f t="shared" si="353"/>
        <v>0</v>
      </c>
      <c r="HI68" s="78"/>
      <c r="HJ68" s="78"/>
      <c r="HK68" s="78"/>
      <c r="HL68" s="78"/>
      <c r="HM68" s="78"/>
      <c r="HN68" s="78">
        <f t="shared" si="354"/>
        <v>0</v>
      </c>
      <c r="HO68" s="78"/>
      <c r="HP68" s="160"/>
      <c r="HQ68" s="78">
        <f t="shared" si="355"/>
        <v>0</v>
      </c>
      <c r="HR68" s="78"/>
      <c r="HS68" s="78"/>
      <c r="HT68" s="78"/>
      <c r="HU68" s="78"/>
      <c r="HV68" s="78"/>
      <c r="HW68" s="78">
        <f t="shared" si="356"/>
        <v>0</v>
      </c>
      <c r="HX68" s="78"/>
      <c r="HY68" s="160"/>
      <c r="HZ68" s="78">
        <f t="shared" si="357"/>
        <v>0</v>
      </c>
      <c r="IA68" s="78"/>
      <c r="IB68" s="78"/>
      <c r="IC68" s="78"/>
      <c r="ID68" s="78"/>
      <c r="IE68" s="78"/>
      <c r="IF68" s="78">
        <f t="shared" si="358"/>
        <v>0</v>
      </c>
      <c r="IG68" s="78"/>
      <c r="IH68" s="78">
        <f t="shared" si="359"/>
        <v>0</v>
      </c>
      <c r="II68" s="160"/>
      <c r="IJ68" s="78"/>
      <c r="IK68" s="78"/>
      <c r="IL68" s="78">
        <f t="shared" si="298"/>
        <v>0</v>
      </c>
      <c r="IM68" s="78">
        <f t="shared" si="299"/>
        <v>0</v>
      </c>
      <c r="IN68" s="78">
        <f t="shared" si="300"/>
        <v>0</v>
      </c>
      <c r="IO68" s="78">
        <f t="shared" si="301"/>
        <v>0</v>
      </c>
      <c r="IP68" s="78">
        <f t="shared" si="302"/>
        <v>0</v>
      </c>
      <c r="IQ68" s="160">
        <f t="shared" si="307"/>
        <v>0</v>
      </c>
      <c r="IR68" s="78">
        <f t="shared" si="303"/>
        <v>0</v>
      </c>
      <c r="IS68" s="78">
        <f t="shared" si="304"/>
        <v>0</v>
      </c>
      <c r="IT68" s="78">
        <f t="shared" si="305"/>
        <v>0</v>
      </c>
      <c r="IU68" s="112"/>
      <c r="IV68" s="112"/>
      <c r="IW68" s="111"/>
      <c r="IX68" s="106"/>
      <c r="IY68" s="107"/>
      <c r="IZ68" s="107"/>
      <c r="JA68" s="103"/>
      <c r="JB68" s="103"/>
      <c r="JC68" s="103"/>
      <c r="JD68" s="103"/>
      <c r="JE68" s="107"/>
      <c r="JF68" s="107"/>
      <c r="JG68" s="105"/>
    </row>
    <row r="69" spans="1:267" s="38" customFormat="1" ht="42.75">
      <c r="A69" s="135" t="s">
        <v>170</v>
      </c>
      <c r="B69" s="3" t="s">
        <v>146</v>
      </c>
      <c r="C69" s="78">
        <f t="shared" si="261"/>
        <v>0</v>
      </c>
      <c r="D69" s="78">
        <f t="shared" si="262"/>
        <v>0</v>
      </c>
      <c r="E69" s="78">
        <f t="shared" si="263"/>
        <v>0</v>
      </c>
      <c r="F69" s="78">
        <f t="shared" si="264"/>
        <v>0</v>
      </c>
      <c r="G69" s="78">
        <f t="shared" si="265"/>
        <v>0</v>
      </c>
      <c r="H69" s="78">
        <f t="shared" si="266"/>
        <v>0</v>
      </c>
      <c r="I69" s="160">
        <f t="shared" si="157"/>
        <v>0</v>
      </c>
      <c r="J69" s="78">
        <f>+S69+Z69</f>
        <v>0</v>
      </c>
      <c r="K69" s="78">
        <f t="shared" si="267"/>
        <v>0</v>
      </c>
      <c r="L69" s="78">
        <f t="shared" si="268"/>
        <v>0</v>
      </c>
      <c r="M69" s="78"/>
      <c r="N69" s="78"/>
      <c r="O69" s="78"/>
      <c r="P69" s="78"/>
      <c r="Q69" s="78"/>
      <c r="R69" s="160"/>
      <c r="S69" s="78"/>
      <c r="T69" s="78"/>
      <c r="U69" s="78"/>
      <c r="V69" s="78"/>
      <c r="W69" s="78"/>
      <c r="X69" s="78"/>
      <c r="Y69" s="78"/>
      <c r="Z69" s="78"/>
      <c r="AA69" s="160"/>
      <c r="AB69" s="78"/>
      <c r="AC69" s="78"/>
      <c r="AD69" s="78"/>
      <c r="AE69" s="78"/>
      <c r="AF69" s="78"/>
      <c r="AG69" s="78"/>
      <c r="AH69" s="78"/>
      <c r="AI69" s="78"/>
      <c r="AJ69" s="160"/>
      <c r="AK69" s="78"/>
      <c r="AL69" s="78"/>
      <c r="AM69" s="78"/>
      <c r="AN69" s="78"/>
      <c r="AO69" s="78"/>
      <c r="AP69" s="78"/>
      <c r="AQ69" s="78"/>
      <c r="AR69" s="78"/>
      <c r="AS69" s="160"/>
      <c r="AT69" s="78"/>
      <c r="AU69" s="78"/>
      <c r="AV69" s="78"/>
      <c r="AW69" s="78"/>
      <c r="AX69" s="78"/>
      <c r="AY69" s="78"/>
      <c r="AZ69" s="78"/>
      <c r="BA69" s="78"/>
      <c r="BB69" s="160"/>
      <c r="BC69" s="78"/>
      <c r="BD69" s="78"/>
      <c r="BE69" s="78"/>
      <c r="BF69" s="78"/>
      <c r="BG69" s="78"/>
      <c r="BH69" s="78"/>
      <c r="BI69" s="78"/>
      <c r="BJ69" s="78"/>
      <c r="BK69" s="160"/>
      <c r="BL69" s="78"/>
      <c r="BM69" s="78"/>
      <c r="BN69" s="78"/>
      <c r="BO69" s="78"/>
      <c r="BP69" s="78"/>
      <c r="BQ69" s="78"/>
      <c r="BR69" s="78"/>
      <c r="BS69" s="78"/>
      <c r="BT69" s="160"/>
      <c r="BU69" s="78"/>
      <c r="BV69" s="78"/>
      <c r="BW69" s="78"/>
      <c r="BX69" s="78"/>
      <c r="BY69" s="78"/>
      <c r="BZ69" s="78"/>
      <c r="CA69" s="78"/>
      <c r="CB69" s="78"/>
      <c r="CC69" s="160"/>
      <c r="CD69" s="78"/>
      <c r="CE69" s="78"/>
      <c r="CF69" s="78"/>
      <c r="CG69" s="78"/>
      <c r="CH69" s="78"/>
      <c r="CI69" s="78"/>
      <c r="CJ69" s="78"/>
      <c r="CK69" s="78"/>
      <c r="CL69" s="160"/>
      <c r="CM69" s="78"/>
      <c r="CN69" s="78"/>
      <c r="CO69" s="78"/>
      <c r="CP69" s="78"/>
      <c r="CQ69" s="78"/>
      <c r="CR69" s="78"/>
      <c r="CS69" s="78"/>
      <c r="CT69" s="78"/>
      <c r="CU69" s="160"/>
      <c r="CV69" s="78"/>
      <c r="CW69" s="78"/>
      <c r="CX69" s="78"/>
      <c r="CY69" s="78"/>
      <c r="CZ69" s="78"/>
      <c r="DA69" s="78"/>
      <c r="DB69" s="78"/>
      <c r="DC69" s="78"/>
      <c r="DD69" s="160"/>
      <c r="DE69" s="78"/>
      <c r="DF69" s="78"/>
      <c r="DG69" s="78"/>
      <c r="DH69" s="78"/>
      <c r="DI69" s="78"/>
      <c r="DJ69" s="78"/>
      <c r="DK69" s="78"/>
      <c r="DL69" s="78"/>
      <c r="DM69" s="160"/>
      <c r="DN69" s="78"/>
      <c r="DO69" s="78"/>
      <c r="DP69" s="78"/>
      <c r="DQ69" s="78"/>
      <c r="DR69" s="78"/>
      <c r="DS69" s="78"/>
      <c r="DT69" s="78"/>
      <c r="DU69" s="78"/>
      <c r="DV69" s="160"/>
      <c r="DW69" s="78"/>
      <c r="DX69" s="78"/>
      <c r="DY69" s="78"/>
      <c r="DZ69" s="78"/>
      <c r="EA69" s="78"/>
      <c r="EB69" s="78"/>
      <c r="EC69" s="78"/>
      <c r="ED69" s="78"/>
      <c r="EE69" s="160"/>
      <c r="EF69" s="78"/>
      <c r="EG69" s="78"/>
      <c r="EH69" s="78"/>
      <c r="EI69" s="78"/>
      <c r="EJ69" s="78"/>
      <c r="EK69" s="78"/>
      <c r="EL69" s="78"/>
      <c r="EM69" s="78"/>
      <c r="EN69" s="160"/>
      <c r="EO69" s="78"/>
      <c r="EP69" s="78"/>
      <c r="EQ69" s="78"/>
      <c r="ER69" s="78"/>
      <c r="ES69" s="78"/>
      <c r="ET69" s="78"/>
      <c r="EU69" s="78"/>
      <c r="EV69" s="78"/>
      <c r="EW69" s="160"/>
      <c r="EX69" s="78"/>
      <c r="EY69" s="78"/>
      <c r="EZ69" s="78"/>
      <c r="FA69" s="78"/>
      <c r="FB69" s="78"/>
      <c r="FC69" s="78"/>
      <c r="FD69" s="78"/>
      <c r="FE69" s="78"/>
      <c r="FF69" s="160"/>
      <c r="FG69" s="78"/>
      <c r="FH69" s="78"/>
      <c r="FI69" s="78"/>
      <c r="FJ69" s="78"/>
      <c r="FK69" s="78"/>
      <c r="FL69" s="78"/>
      <c r="FM69" s="78"/>
      <c r="FN69" s="78"/>
      <c r="FO69" s="78"/>
      <c r="FP69" s="78"/>
      <c r="FQ69" s="78"/>
      <c r="FR69" s="78"/>
      <c r="FS69" s="78"/>
      <c r="FT69" s="78"/>
      <c r="FU69" s="78"/>
      <c r="FV69" s="78"/>
      <c r="FW69" s="160"/>
      <c r="FX69" s="78"/>
      <c r="FY69" s="78"/>
      <c r="FZ69" s="78"/>
      <c r="GA69" s="78"/>
      <c r="GB69" s="78"/>
      <c r="GC69" s="78"/>
      <c r="GD69" s="78"/>
      <c r="GE69" s="78"/>
      <c r="GF69" s="160"/>
      <c r="GG69" s="78"/>
      <c r="GH69" s="78"/>
      <c r="GI69" s="78"/>
      <c r="GJ69" s="78"/>
      <c r="GK69" s="78"/>
      <c r="GL69" s="78"/>
      <c r="GM69" s="78"/>
      <c r="GN69" s="78"/>
      <c r="GO69" s="160"/>
      <c r="GP69" s="78"/>
      <c r="GQ69" s="78"/>
      <c r="GR69" s="78"/>
      <c r="GS69" s="78"/>
      <c r="GT69" s="78"/>
      <c r="GU69" s="78"/>
      <c r="GV69" s="78"/>
      <c r="GW69" s="78"/>
      <c r="GX69" s="160"/>
      <c r="GY69" s="78"/>
      <c r="GZ69" s="78"/>
      <c r="HA69" s="78"/>
      <c r="HB69" s="78"/>
      <c r="HC69" s="78"/>
      <c r="HD69" s="78"/>
      <c r="HE69" s="78"/>
      <c r="HF69" s="78"/>
      <c r="HG69" s="160"/>
      <c r="HH69" s="78"/>
      <c r="HI69" s="78"/>
      <c r="HJ69" s="78"/>
      <c r="HK69" s="78"/>
      <c r="HL69" s="78"/>
      <c r="HM69" s="78"/>
      <c r="HN69" s="78"/>
      <c r="HO69" s="78"/>
      <c r="HP69" s="160"/>
      <c r="HQ69" s="78"/>
      <c r="HR69" s="78"/>
      <c r="HS69" s="78"/>
      <c r="HT69" s="78"/>
      <c r="HU69" s="78"/>
      <c r="HV69" s="78"/>
      <c r="HW69" s="78"/>
      <c r="HX69" s="78"/>
      <c r="HY69" s="160"/>
      <c r="HZ69" s="78"/>
      <c r="IA69" s="78"/>
      <c r="IB69" s="78"/>
      <c r="IC69" s="78"/>
      <c r="ID69" s="78"/>
      <c r="IE69" s="78"/>
      <c r="IF69" s="78"/>
      <c r="IG69" s="78"/>
      <c r="IH69" s="78"/>
      <c r="II69" s="160"/>
      <c r="IJ69" s="78"/>
      <c r="IK69" s="78"/>
      <c r="IL69" s="78">
        <f t="shared" si="298"/>
        <v>0</v>
      </c>
      <c r="IM69" s="78">
        <f t="shared" si="299"/>
        <v>0</v>
      </c>
      <c r="IN69" s="78">
        <f t="shared" si="300"/>
        <v>0</v>
      </c>
      <c r="IO69" s="78">
        <f t="shared" si="301"/>
        <v>0</v>
      </c>
      <c r="IP69" s="78">
        <f t="shared" si="302"/>
        <v>0</v>
      </c>
      <c r="IQ69" s="160">
        <f t="shared" si="307"/>
        <v>0</v>
      </c>
      <c r="IR69" s="78">
        <f t="shared" si="303"/>
        <v>0</v>
      </c>
      <c r="IS69" s="78">
        <f t="shared" si="304"/>
        <v>0</v>
      </c>
      <c r="IT69" s="78">
        <f t="shared" si="305"/>
        <v>0</v>
      </c>
      <c r="IU69" s="112"/>
      <c r="IV69" s="112"/>
      <c r="IW69" s="111"/>
      <c r="IX69" s="106"/>
      <c r="IY69" s="107"/>
      <c r="IZ69" s="107"/>
      <c r="JA69" s="103"/>
      <c r="JB69" s="103"/>
      <c r="JC69" s="103"/>
      <c r="JD69" s="103"/>
      <c r="JE69" s="107"/>
      <c r="JF69" s="107"/>
      <c r="JG69" s="105"/>
    </row>
    <row r="70" spans="1:267" s="38" customFormat="1" ht="14.25">
      <c r="A70" s="135" t="s">
        <v>147</v>
      </c>
      <c r="B70" s="3" t="s">
        <v>148</v>
      </c>
      <c r="C70" s="78">
        <f t="shared" si="261"/>
        <v>0</v>
      </c>
      <c r="D70" s="78">
        <f t="shared" si="262"/>
        <v>0</v>
      </c>
      <c r="E70" s="78">
        <f t="shared" si="263"/>
        <v>0</v>
      </c>
      <c r="F70" s="78">
        <f t="shared" si="264"/>
        <v>0</v>
      </c>
      <c r="G70" s="78">
        <f t="shared" si="265"/>
        <v>0</v>
      </c>
      <c r="H70" s="78">
        <f t="shared" si="266"/>
        <v>0</v>
      </c>
      <c r="I70" s="160">
        <f t="shared" si="157"/>
        <v>0</v>
      </c>
      <c r="J70" s="78">
        <f>+S70+Z70</f>
        <v>0</v>
      </c>
      <c r="K70" s="78">
        <f t="shared" si="267"/>
        <v>0</v>
      </c>
      <c r="L70" s="78">
        <f t="shared" si="268"/>
        <v>0</v>
      </c>
      <c r="M70" s="78"/>
      <c r="N70" s="78"/>
      <c r="O70" s="78"/>
      <c r="P70" s="78"/>
      <c r="Q70" s="78"/>
      <c r="R70" s="160"/>
      <c r="S70" s="78"/>
      <c r="T70" s="78"/>
      <c r="U70" s="78"/>
      <c r="V70" s="78"/>
      <c r="W70" s="78"/>
      <c r="X70" s="78"/>
      <c r="Y70" s="78"/>
      <c r="Z70" s="78"/>
      <c r="AA70" s="160"/>
      <c r="AB70" s="78"/>
      <c r="AC70" s="78"/>
      <c r="AD70" s="78"/>
      <c r="AE70" s="78"/>
      <c r="AF70" s="78"/>
      <c r="AG70" s="78"/>
      <c r="AH70" s="78"/>
      <c r="AI70" s="78"/>
      <c r="AJ70" s="160"/>
      <c r="AK70" s="78"/>
      <c r="AL70" s="78"/>
      <c r="AM70" s="78"/>
      <c r="AN70" s="78"/>
      <c r="AO70" s="78"/>
      <c r="AP70" s="78"/>
      <c r="AQ70" s="78"/>
      <c r="AR70" s="78"/>
      <c r="AS70" s="160"/>
      <c r="AT70" s="78"/>
      <c r="AU70" s="78"/>
      <c r="AV70" s="78"/>
      <c r="AW70" s="78"/>
      <c r="AX70" s="78"/>
      <c r="AY70" s="78"/>
      <c r="AZ70" s="78"/>
      <c r="BA70" s="78"/>
      <c r="BB70" s="160"/>
      <c r="BC70" s="78"/>
      <c r="BD70" s="78"/>
      <c r="BE70" s="78"/>
      <c r="BF70" s="78"/>
      <c r="BG70" s="78"/>
      <c r="BH70" s="78"/>
      <c r="BI70" s="78"/>
      <c r="BJ70" s="78"/>
      <c r="BK70" s="160"/>
      <c r="BL70" s="78"/>
      <c r="BM70" s="78"/>
      <c r="BN70" s="78"/>
      <c r="BO70" s="78"/>
      <c r="BP70" s="78"/>
      <c r="BQ70" s="78"/>
      <c r="BR70" s="78"/>
      <c r="BS70" s="78"/>
      <c r="BT70" s="160"/>
      <c r="BU70" s="78"/>
      <c r="BV70" s="78"/>
      <c r="BW70" s="78"/>
      <c r="BX70" s="78"/>
      <c r="BY70" s="78"/>
      <c r="BZ70" s="78"/>
      <c r="CA70" s="78"/>
      <c r="CB70" s="78"/>
      <c r="CC70" s="160"/>
      <c r="CD70" s="78"/>
      <c r="CE70" s="78"/>
      <c r="CF70" s="78"/>
      <c r="CG70" s="78"/>
      <c r="CH70" s="78"/>
      <c r="CI70" s="78"/>
      <c r="CJ70" s="78"/>
      <c r="CK70" s="78"/>
      <c r="CL70" s="160"/>
      <c r="CM70" s="78"/>
      <c r="CN70" s="78"/>
      <c r="CO70" s="78"/>
      <c r="CP70" s="78"/>
      <c r="CQ70" s="78"/>
      <c r="CR70" s="78"/>
      <c r="CS70" s="78"/>
      <c r="CT70" s="78"/>
      <c r="CU70" s="160"/>
      <c r="CV70" s="78"/>
      <c r="CW70" s="78"/>
      <c r="CX70" s="78"/>
      <c r="CY70" s="78"/>
      <c r="CZ70" s="78"/>
      <c r="DA70" s="78"/>
      <c r="DB70" s="78"/>
      <c r="DC70" s="78"/>
      <c r="DD70" s="160"/>
      <c r="DE70" s="78"/>
      <c r="DF70" s="78"/>
      <c r="DG70" s="78"/>
      <c r="DH70" s="78"/>
      <c r="DI70" s="78"/>
      <c r="DJ70" s="78"/>
      <c r="DK70" s="78"/>
      <c r="DL70" s="78"/>
      <c r="DM70" s="160"/>
      <c r="DN70" s="78"/>
      <c r="DO70" s="78"/>
      <c r="DP70" s="78"/>
      <c r="DQ70" s="78"/>
      <c r="DR70" s="78"/>
      <c r="DS70" s="78"/>
      <c r="DT70" s="78"/>
      <c r="DU70" s="78"/>
      <c r="DV70" s="160"/>
      <c r="DW70" s="78"/>
      <c r="DX70" s="78"/>
      <c r="DY70" s="78"/>
      <c r="DZ70" s="78"/>
      <c r="EA70" s="78"/>
      <c r="EB70" s="78"/>
      <c r="EC70" s="78"/>
      <c r="ED70" s="78"/>
      <c r="EE70" s="160"/>
      <c r="EF70" s="78"/>
      <c r="EG70" s="78"/>
      <c r="EH70" s="78"/>
      <c r="EI70" s="78"/>
      <c r="EJ70" s="78"/>
      <c r="EK70" s="78"/>
      <c r="EL70" s="78"/>
      <c r="EM70" s="78"/>
      <c r="EN70" s="160"/>
      <c r="EO70" s="78"/>
      <c r="EP70" s="78"/>
      <c r="EQ70" s="78"/>
      <c r="ER70" s="78"/>
      <c r="ES70" s="78"/>
      <c r="ET70" s="78"/>
      <c r="EU70" s="78"/>
      <c r="EV70" s="78"/>
      <c r="EW70" s="160"/>
      <c r="EX70" s="78"/>
      <c r="EY70" s="78"/>
      <c r="EZ70" s="78"/>
      <c r="FA70" s="78"/>
      <c r="FB70" s="78"/>
      <c r="FC70" s="78"/>
      <c r="FD70" s="78"/>
      <c r="FE70" s="78"/>
      <c r="FF70" s="160"/>
      <c r="FG70" s="78"/>
      <c r="FH70" s="78"/>
      <c r="FI70" s="78"/>
      <c r="FJ70" s="78"/>
      <c r="FK70" s="78"/>
      <c r="FL70" s="78"/>
      <c r="FM70" s="78"/>
      <c r="FN70" s="78"/>
      <c r="FO70" s="78"/>
      <c r="FP70" s="78"/>
      <c r="FQ70" s="78"/>
      <c r="FR70" s="78"/>
      <c r="FS70" s="78"/>
      <c r="FT70" s="78"/>
      <c r="FU70" s="78"/>
      <c r="FV70" s="78"/>
      <c r="FW70" s="160"/>
      <c r="FX70" s="78"/>
      <c r="FY70" s="78"/>
      <c r="FZ70" s="78"/>
      <c r="GA70" s="78"/>
      <c r="GB70" s="78"/>
      <c r="GC70" s="78"/>
      <c r="GD70" s="78"/>
      <c r="GE70" s="78"/>
      <c r="GF70" s="160"/>
      <c r="GG70" s="78"/>
      <c r="GH70" s="78"/>
      <c r="GI70" s="78"/>
      <c r="GJ70" s="78"/>
      <c r="GK70" s="78"/>
      <c r="GL70" s="78"/>
      <c r="GM70" s="78"/>
      <c r="GN70" s="78"/>
      <c r="GO70" s="160"/>
      <c r="GP70" s="78"/>
      <c r="GQ70" s="78"/>
      <c r="GR70" s="78"/>
      <c r="GS70" s="78"/>
      <c r="GT70" s="78"/>
      <c r="GU70" s="78"/>
      <c r="GV70" s="78"/>
      <c r="GW70" s="78"/>
      <c r="GX70" s="160"/>
      <c r="GY70" s="78"/>
      <c r="GZ70" s="78"/>
      <c r="HA70" s="78"/>
      <c r="HB70" s="78"/>
      <c r="HC70" s="78"/>
      <c r="HD70" s="78"/>
      <c r="HE70" s="78"/>
      <c r="HF70" s="78"/>
      <c r="HG70" s="160"/>
      <c r="HH70" s="78"/>
      <c r="HI70" s="78"/>
      <c r="HJ70" s="78"/>
      <c r="HK70" s="78"/>
      <c r="HL70" s="78"/>
      <c r="HM70" s="78"/>
      <c r="HN70" s="78"/>
      <c r="HO70" s="78"/>
      <c r="HP70" s="160"/>
      <c r="HQ70" s="78"/>
      <c r="HR70" s="78"/>
      <c r="HS70" s="78"/>
      <c r="HT70" s="78"/>
      <c r="HU70" s="78"/>
      <c r="HV70" s="78"/>
      <c r="HW70" s="78"/>
      <c r="HX70" s="78"/>
      <c r="HY70" s="160"/>
      <c r="HZ70" s="78"/>
      <c r="IA70" s="78"/>
      <c r="IB70" s="78"/>
      <c r="IC70" s="78"/>
      <c r="ID70" s="78"/>
      <c r="IE70" s="78"/>
      <c r="IF70" s="78"/>
      <c r="IG70" s="78"/>
      <c r="IH70" s="78"/>
      <c r="II70" s="160"/>
      <c r="IJ70" s="78"/>
      <c r="IK70" s="78"/>
      <c r="IL70" s="78">
        <f t="shared" si="298"/>
        <v>0</v>
      </c>
      <c r="IM70" s="78">
        <f t="shared" si="299"/>
        <v>0</v>
      </c>
      <c r="IN70" s="78">
        <f t="shared" si="300"/>
        <v>0</v>
      </c>
      <c r="IO70" s="78">
        <f t="shared" si="301"/>
        <v>0</v>
      </c>
      <c r="IP70" s="78">
        <f t="shared" si="302"/>
        <v>0</v>
      </c>
      <c r="IQ70" s="160">
        <f t="shared" si="307"/>
        <v>0</v>
      </c>
      <c r="IR70" s="78">
        <f t="shared" si="303"/>
        <v>0</v>
      </c>
      <c r="IS70" s="78">
        <f t="shared" si="304"/>
        <v>0</v>
      </c>
      <c r="IT70" s="78">
        <f t="shared" si="305"/>
        <v>0</v>
      </c>
      <c r="IU70" s="112"/>
      <c r="IV70" s="112"/>
      <c r="IW70" s="111"/>
      <c r="IX70" s="106"/>
      <c r="IY70" s="107"/>
      <c r="IZ70" s="107"/>
      <c r="JA70" s="103"/>
      <c r="JB70" s="103"/>
      <c r="JC70" s="103"/>
      <c r="JD70" s="103"/>
      <c r="JE70" s="107"/>
      <c r="JF70" s="107"/>
      <c r="JG70" s="105"/>
    </row>
    <row r="71" spans="1:267" s="38" customFormat="1" ht="14.25">
      <c r="A71" s="135" t="s">
        <v>171</v>
      </c>
      <c r="B71" s="3" t="s">
        <v>47</v>
      </c>
      <c r="C71" s="78">
        <f t="shared" si="261"/>
        <v>41801.599999999999</v>
      </c>
      <c r="D71" s="78">
        <f t="shared" si="262"/>
        <v>54232.800000000003</v>
      </c>
      <c r="E71" s="78">
        <f t="shared" si="263"/>
        <v>0</v>
      </c>
      <c r="F71" s="78">
        <f t="shared" si="264"/>
        <v>54232.800000000003</v>
      </c>
      <c r="G71" s="78">
        <f t="shared" si="265"/>
        <v>89176.8</v>
      </c>
      <c r="H71" s="78">
        <f t="shared" si="266"/>
        <v>34944</v>
      </c>
      <c r="I71" s="160">
        <f t="shared" si="157"/>
        <v>0</v>
      </c>
      <c r="J71" s="78">
        <f t="shared" si="306"/>
        <v>34944</v>
      </c>
      <c r="K71" s="78">
        <f t="shared" si="267"/>
        <v>89176.8</v>
      </c>
      <c r="L71" s="78">
        <f t="shared" si="268"/>
        <v>89176.8</v>
      </c>
      <c r="M71" s="78">
        <v>41801.599999999999</v>
      </c>
      <c r="N71" s="112">
        <v>54232.800000000003</v>
      </c>
      <c r="O71" s="78"/>
      <c r="P71" s="78">
        <f t="shared" si="56"/>
        <v>54232.800000000003</v>
      </c>
      <c r="Q71" s="78">
        <f>12300+76876.8</f>
        <v>89176.8</v>
      </c>
      <c r="R71" s="160"/>
      <c r="S71" s="78">
        <f t="shared" ref="S71:S89" si="371">Q71-P71</f>
        <v>34944</v>
      </c>
      <c r="T71" s="118">
        <f>+Q71</f>
        <v>89176.8</v>
      </c>
      <c r="U71" s="118">
        <f>+Q71</f>
        <v>89176.8</v>
      </c>
      <c r="V71" s="78"/>
      <c r="W71" s="78"/>
      <c r="X71" s="78"/>
      <c r="Y71" s="78">
        <f t="shared" si="98"/>
        <v>0</v>
      </c>
      <c r="Z71" s="78"/>
      <c r="AA71" s="160"/>
      <c r="AB71" s="78">
        <f t="shared" ref="AB71:AB82" si="372">Z71-Y71</f>
        <v>0</v>
      </c>
      <c r="AC71" s="78"/>
      <c r="AD71" s="78"/>
      <c r="AE71" s="78">
        <v>800</v>
      </c>
      <c r="AF71" s="78"/>
      <c r="AG71" s="78"/>
      <c r="AH71" s="78">
        <f t="shared" ref="AH71:AH89" si="373">AF71+AG71</f>
        <v>0</v>
      </c>
      <c r="AI71" s="78">
        <v>1200</v>
      </c>
      <c r="AJ71" s="160"/>
      <c r="AK71" s="78">
        <f t="shared" ref="AK71:AK89" si="374">AI71-AH71</f>
        <v>1200</v>
      </c>
      <c r="AL71" s="78">
        <f>+AI71</f>
        <v>1200</v>
      </c>
      <c r="AM71" s="78">
        <f>+AI71</f>
        <v>1200</v>
      </c>
      <c r="AN71" s="78">
        <v>100</v>
      </c>
      <c r="AO71" s="78">
        <v>2400</v>
      </c>
      <c r="AP71" s="78"/>
      <c r="AQ71" s="78">
        <f t="shared" ref="AQ71:AQ89" si="375">AO71+AP71</f>
        <v>2400</v>
      </c>
      <c r="AR71" s="78">
        <v>2400</v>
      </c>
      <c r="AS71" s="160"/>
      <c r="AT71" s="78">
        <f t="shared" ref="AT71:AT89" si="376">AR71-AQ71</f>
        <v>0</v>
      </c>
      <c r="AU71" s="78">
        <f>+AR71</f>
        <v>2400</v>
      </c>
      <c r="AV71" s="78">
        <f>+AR71</f>
        <v>2400</v>
      </c>
      <c r="AW71" s="78"/>
      <c r="AX71" s="78">
        <v>2400</v>
      </c>
      <c r="AY71" s="78"/>
      <c r="AZ71" s="78">
        <f t="shared" ref="AZ71:AZ89" si="377">AX71+AY71</f>
        <v>2400</v>
      </c>
      <c r="BA71" s="78">
        <v>2400</v>
      </c>
      <c r="BB71" s="160"/>
      <c r="BC71" s="78">
        <f t="shared" ref="BC71:BC89" si="378">BA71-AZ71</f>
        <v>0</v>
      </c>
      <c r="BD71" s="78">
        <f>+BA71</f>
        <v>2400</v>
      </c>
      <c r="BE71" s="78">
        <f>+BA71</f>
        <v>2400</v>
      </c>
      <c r="BF71" s="78"/>
      <c r="BG71" s="78">
        <v>1200</v>
      </c>
      <c r="BH71" s="78"/>
      <c r="BI71" s="78">
        <f t="shared" ref="BI71:BI89" si="379">BG71+BH71</f>
        <v>1200</v>
      </c>
      <c r="BJ71" s="78">
        <v>1200</v>
      </c>
      <c r="BK71" s="160"/>
      <c r="BL71" s="78">
        <f t="shared" ref="BL71:BL89" si="380">BJ71-BI71</f>
        <v>0</v>
      </c>
      <c r="BM71" s="78">
        <f>+BJ71</f>
        <v>1200</v>
      </c>
      <c r="BN71" s="78">
        <f>+BJ71</f>
        <v>1200</v>
      </c>
      <c r="BO71" s="78">
        <v>2810</v>
      </c>
      <c r="BP71" s="78">
        <v>4920</v>
      </c>
      <c r="BQ71" s="78"/>
      <c r="BR71" s="78">
        <f t="shared" ref="BR71:BR89" si="381">BP71+BQ71</f>
        <v>4920</v>
      </c>
      <c r="BS71" s="78">
        <f>2400+2520</f>
        <v>4920</v>
      </c>
      <c r="BT71" s="160"/>
      <c r="BU71" s="78">
        <f t="shared" ref="BU71:BU89" si="382">BS71-BR71</f>
        <v>0</v>
      </c>
      <c r="BV71" s="78">
        <f>+BS71</f>
        <v>4920</v>
      </c>
      <c r="BW71" s="78">
        <f>+BS71</f>
        <v>4920</v>
      </c>
      <c r="BX71" s="78">
        <v>840</v>
      </c>
      <c r="BY71" s="78">
        <v>1680</v>
      </c>
      <c r="BZ71" s="78"/>
      <c r="CA71" s="78">
        <f t="shared" ref="CA71:CA89" si="383">BY71+BZ71</f>
        <v>1680</v>
      </c>
      <c r="CB71" s="78">
        <v>1680</v>
      </c>
      <c r="CC71" s="160"/>
      <c r="CD71" s="78">
        <f t="shared" ref="CD71:CD89" si="384">CB71-CA71</f>
        <v>0</v>
      </c>
      <c r="CE71" s="78">
        <f>+CB71</f>
        <v>1680</v>
      </c>
      <c r="CF71" s="78">
        <f>+CB71</f>
        <v>1680</v>
      </c>
      <c r="CG71" s="78">
        <v>702.7</v>
      </c>
      <c r="CH71" s="78">
        <v>3360</v>
      </c>
      <c r="CI71" s="78"/>
      <c r="CJ71" s="78">
        <f t="shared" ref="CJ71:CJ89" si="385">CH71+CI71</f>
        <v>3360</v>
      </c>
      <c r="CK71" s="78">
        <v>3360</v>
      </c>
      <c r="CL71" s="160"/>
      <c r="CM71" s="78">
        <f t="shared" ref="CM71:CM89" si="386">CK71-CJ71</f>
        <v>0</v>
      </c>
      <c r="CN71" s="78">
        <f>+CK71</f>
        <v>3360</v>
      </c>
      <c r="CO71" s="78">
        <f>+CK71</f>
        <v>3360</v>
      </c>
      <c r="CP71" s="78">
        <v>1200</v>
      </c>
      <c r="CQ71" s="78">
        <v>1200</v>
      </c>
      <c r="CR71" s="78"/>
      <c r="CS71" s="78">
        <f t="shared" ref="CS71:CS89" si="387">CQ71+CR71</f>
        <v>1200</v>
      </c>
      <c r="CT71" s="78">
        <v>1200</v>
      </c>
      <c r="CU71" s="160"/>
      <c r="CV71" s="78">
        <f t="shared" ref="CV71:CV89" si="388">CT71-CS71</f>
        <v>0</v>
      </c>
      <c r="CW71" s="78">
        <f>+CT71</f>
        <v>1200</v>
      </c>
      <c r="CX71" s="78">
        <f>+CT71</f>
        <v>1200</v>
      </c>
      <c r="CY71" s="78">
        <v>4200</v>
      </c>
      <c r="CZ71" s="78">
        <v>4200</v>
      </c>
      <c r="DA71" s="78"/>
      <c r="DB71" s="78">
        <f t="shared" ref="DB71:DB89" si="389">CZ71+DA71</f>
        <v>4200</v>
      </c>
      <c r="DC71" s="78">
        <v>4200</v>
      </c>
      <c r="DD71" s="160"/>
      <c r="DE71" s="78">
        <f t="shared" ref="DE71:DE89" si="390">DC71-DB71</f>
        <v>0</v>
      </c>
      <c r="DF71" s="78">
        <f>+DC71</f>
        <v>4200</v>
      </c>
      <c r="DG71" s="78">
        <f>+DC71</f>
        <v>4200</v>
      </c>
      <c r="DH71" s="78"/>
      <c r="DI71" s="78">
        <v>1680</v>
      </c>
      <c r="DJ71" s="78"/>
      <c r="DK71" s="78">
        <f t="shared" ref="DK71:DK89" si="391">DI71+DJ71</f>
        <v>1680</v>
      </c>
      <c r="DL71" s="78">
        <v>1680</v>
      </c>
      <c r="DM71" s="160"/>
      <c r="DN71" s="78">
        <f t="shared" ref="DN71:DN89" si="392">DL71-DK71</f>
        <v>0</v>
      </c>
      <c r="DO71" s="78">
        <f>+DL71</f>
        <v>1680</v>
      </c>
      <c r="DP71" s="78">
        <f>+DL71</f>
        <v>1680</v>
      </c>
      <c r="DQ71" s="78">
        <v>1820</v>
      </c>
      <c r="DR71" s="78">
        <v>4200</v>
      </c>
      <c r="DS71" s="78"/>
      <c r="DT71" s="78">
        <f t="shared" ref="DT71:DT89" si="393">DR71+DS71</f>
        <v>4200</v>
      </c>
      <c r="DU71" s="78">
        <v>4200</v>
      </c>
      <c r="DV71" s="160"/>
      <c r="DW71" s="78">
        <f t="shared" ref="DW71:DW89" si="394">DU71-DT71</f>
        <v>0</v>
      </c>
      <c r="DX71" s="78">
        <f>+DU71</f>
        <v>4200</v>
      </c>
      <c r="DY71" s="78">
        <f>+DU71</f>
        <v>4200</v>
      </c>
      <c r="DZ71" s="78">
        <v>2982.23</v>
      </c>
      <c r="EA71" s="78">
        <v>5040</v>
      </c>
      <c r="EB71" s="78"/>
      <c r="EC71" s="78">
        <f t="shared" ref="EC71:EC89" si="395">EA71+EB71</f>
        <v>5040</v>
      </c>
      <c r="ED71" s="78">
        <v>5040</v>
      </c>
      <c r="EE71" s="160"/>
      <c r="EF71" s="78">
        <f t="shared" ref="EF71:EF89" si="396">ED71-EC71</f>
        <v>0</v>
      </c>
      <c r="EG71" s="78">
        <f>+ED71</f>
        <v>5040</v>
      </c>
      <c r="EH71" s="78">
        <f>+ED71</f>
        <v>5040</v>
      </c>
      <c r="EI71" s="78">
        <v>5363.59</v>
      </c>
      <c r="EJ71" s="78">
        <v>6720</v>
      </c>
      <c r="EK71" s="78"/>
      <c r="EL71" s="78">
        <f>EJ71+EK71</f>
        <v>6720</v>
      </c>
      <c r="EM71" s="78">
        <v>6720</v>
      </c>
      <c r="EN71" s="160"/>
      <c r="EO71" s="78">
        <f t="shared" ref="EO71:EO89" si="397">EM71-EL71</f>
        <v>0</v>
      </c>
      <c r="EP71" s="78">
        <f>+EM71</f>
        <v>6720</v>
      </c>
      <c r="EQ71" s="78">
        <f>+EM71</f>
        <v>6720</v>
      </c>
      <c r="ER71" s="78">
        <v>4748.71</v>
      </c>
      <c r="ES71" s="78">
        <v>5040</v>
      </c>
      <c r="ET71" s="78"/>
      <c r="EU71" s="78">
        <f t="shared" ref="EU71:EU89" si="398">ES71+ET71</f>
        <v>5040</v>
      </c>
      <c r="EV71" s="78">
        <v>5040</v>
      </c>
      <c r="EW71" s="160"/>
      <c r="EX71" s="78">
        <f t="shared" ref="EX71:EX89" si="399">EV71-EU71</f>
        <v>0</v>
      </c>
      <c r="EY71" s="78">
        <f>+EV71</f>
        <v>5040</v>
      </c>
      <c r="EZ71" s="78">
        <f>+EV71</f>
        <v>5040</v>
      </c>
      <c r="FA71" s="78"/>
      <c r="FB71" s="78">
        <v>1200</v>
      </c>
      <c r="FC71" s="78"/>
      <c r="FD71" s="78">
        <f t="shared" ref="FD71:FD89" si="400">FB71+FC71</f>
        <v>1200</v>
      </c>
      <c r="FE71" s="78">
        <v>1200</v>
      </c>
      <c r="FF71" s="160"/>
      <c r="FG71" s="78">
        <f t="shared" ref="FG71:FG89" si="401">FE71-FD71</f>
        <v>0</v>
      </c>
      <c r="FH71" s="78">
        <f>+FE71</f>
        <v>1200</v>
      </c>
      <c r="FI71" s="78">
        <f>+FE71</f>
        <v>1200</v>
      </c>
      <c r="FJ71" s="78"/>
      <c r="FK71" s="78"/>
      <c r="FL71" s="78"/>
      <c r="FM71" s="78">
        <f t="shared" ref="FM71:FM89" si="402">FK71+FL71</f>
        <v>0</v>
      </c>
      <c r="FN71" s="78"/>
      <c r="FO71" s="78">
        <f t="shared" ref="FO71:FO89" si="403">FN71-FM71</f>
        <v>0</v>
      </c>
      <c r="FP71" s="78"/>
      <c r="FQ71" s="78"/>
      <c r="FR71" s="78">
        <v>4083.33</v>
      </c>
      <c r="FS71" s="78">
        <v>4800</v>
      </c>
      <c r="FT71" s="78"/>
      <c r="FU71" s="78">
        <f t="shared" ref="FU71:FU89" si="404">FS71+FT71</f>
        <v>4800</v>
      </c>
      <c r="FV71" s="78">
        <v>6000</v>
      </c>
      <c r="FW71" s="160"/>
      <c r="FX71" s="78">
        <f t="shared" ref="FX71:FX89" si="405">FV71-FU71</f>
        <v>1200</v>
      </c>
      <c r="FY71" s="78">
        <f>+FV71</f>
        <v>6000</v>
      </c>
      <c r="FZ71" s="78">
        <f>+FV71</f>
        <v>6000</v>
      </c>
      <c r="GA71" s="78">
        <v>780.64499999999998</v>
      </c>
      <c r="GB71" s="78">
        <v>3600</v>
      </c>
      <c r="GC71" s="78"/>
      <c r="GD71" s="78">
        <f t="shared" ref="GD71:GD89" si="406">GB71+GC71</f>
        <v>3600</v>
      </c>
      <c r="GE71" s="78">
        <v>1200</v>
      </c>
      <c r="GF71" s="160"/>
      <c r="GG71" s="78">
        <f t="shared" ref="GG71:GG89" si="407">GE71-GD71</f>
        <v>-2400</v>
      </c>
      <c r="GH71" s="78">
        <f>+GE71</f>
        <v>1200</v>
      </c>
      <c r="GI71" s="78">
        <f>+GE71</f>
        <v>1200</v>
      </c>
      <c r="GJ71" s="78"/>
      <c r="GK71" s="78"/>
      <c r="GL71" s="78"/>
      <c r="GM71" s="78">
        <f t="shared" ref="GM71:GM89" si="408">GK71+GL71</f>
        <v>0</v>
      </c>
      <c r="GN71" s="78"/>
      <c r="GO71" s="160"/>
      <c r="GP71" s="78">
        <f t="shared" ref="GP71:GP89" si="409">GN71-GM71</f>
        <v>0</v>
      </c>
      <c r="GQ71" s="78"/>
      <c r="GR71" s="78"/>
      <c r="GS71" s="78">
        <v>171.39</v>
      </c>
      <c r="GT71" s="78">
        <v>2400</v>
      </c>
      <c r="GU71" s="78"/>
      <c r="GV71" s="78">
        <f t="shared" ref="GV71:GV89" si="410">GT71+GU71</f>
        <v>2400</v>
      </c>
      <c r="GW71" s="78">
        <v>2400</v>
      </c>
      <c r="GX71" s="160"/>
      <c r="GY71" s="78">
        <f t="shared" ref="GY71:GY89" si="411">GW71-GV71</f>
        <v>0</v>
      </c>
      <c r="GZ71" s="78">
        <f>+GW71</f>
        <v>2400</v>
      </c>
      <c r="HA71" s="78">
        <f>+GW71</f>
        <v>2400</v>
      </c>
      <c r="HB71" s="78"/>
      <c r="HC71" s="78">
        <v>12000</v>
      </c>
      <c r="HD71" s="78"/>
      <c r="HE71" s="78">
        <f t="shared" ref="HE71:HE89" si="412">HC71+HD71</f>
        <v>12000</v>
      </c>
      <c r="HF71" s="78">
        <v>12000</v>
      </c>
      <c r="HG71" s="160"/>
      <c r="HH71" s="78">
        <f t="shared" ref="HH71:HH89" si="413">HF71-HE71</f>
        <v>0</v>
      </c>
      <c r="HI71" s="78">
        <f>+HF71</f>
        <v>12000</v>
      </c>
      <c r="HJ71" s="78">
        <f>+HF71</f>
        <v>12000</v>
      </c>
      <c r="HK71" s="78"/>
      <c r="HL71" s="78"/>
      <c r="HM71" s="78"/>
      <c r="HN71" s="78">
        <f t="shared" ref="HN71:HN89" si="414">HL71+HM71</f>
        <v>0</v>
      </c>
      <c r="HO71" s="78"/>
      <c r="HP71" s="160"/>
      <c r="HQ71" s="78">
        <f t="shared" ref="HQ71:HQ89" si="415">HO71-HN71</f>
        <v>0</v>
      </c>
      <c r="HR71" s="78"/>
      <c r="HS71" s="78"/>
      <c r="HT71" s="78"/>
      <c r="HU71" s="78"/>
      <c r="HV71" s="78"/>
      <c r="HW71" s="78">
        <f t="shared" ref="HW71:HW89" si="416">HU71+HV71</f>
        <v>0</v>
      </c>
      <c r="HX71" s="78"/>
      <c r="HY71" s="160"/>
      <c r="HZ71" s="78">
        <f t="shared" ref="HZ71:HZ89" si="417">HX71-HW71</f>
        <v>0</v>
      </c>
      <c r="IA71" s="78"/>
      <c r="IB71" s="78"/>
      <c r="IC71" s="78"/>
      <c r="ID71" s="78"/>
      <c r="IE71" s="78"/>
      <c r="IF71" s="78">
        <f t="shared" ref="IF71:IF89" si="418">ID71+IE71</f>
        <v>0</v>
      </c>
      <c r="IG71" s="78"/>
      <c r="IH71" s="78">
        <f t="shared" ref="IH71:IH89" si="419">IG71-IF71</f>
        <v>0</v>
      </c>
      <c r="II71" s="160"/>
      <c r="IJ71" s="78"/>
      <c r="IK71" s="78"/>
      <c r="IL71" s="78">
        <f t="shared" si="298"/>
        <v>72404.195000000007</v>
      </c>
      <c r="IM71" s="78">
        <f t="shared" si="299"/>
        <v>122272.8</v>
      </c>
      <c r="IN71" s="78">
        <f t="shared" si="300"/>
        <v>0</v>
      </c>
      <c r="IO71" s="78">
        <f t="shared" si="301"/>
        <v>122272.8</v>
      </c>
      <c r="IP71" s="174">
        <f t="shared" si="302"/>
        <v>157216.79999999999</v>
      </c>
      <c r="IQ71" s="160">
        <f t="shared" si="307"/>
        <v>0</v>
      </c>
      <c r="IR71" s="78">
        <f t="shared" si="303"/>
        <v>34943.999999999985</v>
      </c>
      <c r="IS71" s="78">
        <f t="shared" si="304"/>
        <v>157216.79999999999</v>
      </c>
      <c r="IT71" s="78">
        <f t="shared" si="305"/>
        <v>157216.79999999999</v>
      </c>
      <c r="IU71" s="112"/>
      <c r="IV71" s="112"/>
      <c r="IW71" s="111"/>
      <c r="IX71" s="106"/>
      <c r="IY71" s="107"/>
      <c r="IZ71" s="107"/>
      <c r="JA71" s="103"/>
      <c r="JB71" s="103"/>
      <c r="JC71" s="103"/>
      <c r="JD71" s="103"/>
      <c r="JE71" s="107"/>
      <c r="JF71" s="107"/>
      <c r="JG71" s="105"/>
    </row>
    <row r="72" spans="1:267" s="38" customFormat="1" ht="14.25">
      <c r="A72" s="135" t="s">
        <v>172</v>
      </c>
      <c r="B72" s="3" t="s">
        <v>48</v>
      </c>
      <c r="C72" s="78">
        <f t="shared" si="261"/>
        <v>0</v>
      </c>
      <c r="D72" s="78">
        <f t="shared" si="262"/>
        <v>0</v>
      </c>
      <c r="E72" s="78">
        <f t="shared" si="263"/>
        <v>0</v>
      </c>
      <c r="F72" s="78">
        <f t="shared" si="264"/>
        <v>0</v>
      </c>
      <c r="G72" s="78">
        <f t="shared" si="265"/>
        <v>0</v>
      </c>
      <c r="H72" s="78">
        <f t="shared" si="266"/>
        <v>0</v>
      </c>
      <c r="I72" s="160">
        <f t="shared" si="157"/>
        <v>0</v>
      </c>
      <c r="J72" s="78">
        <f t="shared" si="306"/>
        <v>0</v>
      </c>
      <c r="K72" s="78">
        <f t="shared" si="267"/>
        <v>0</v>
      </c>
      <c r="L72" s="78">
        <f t="shared" si="268"/>
        <v>0</v>
      </c>
      <c r="M72" s="78"/>
      <c r="N72" s="78"/>
      <c r="O72" s="78"/>
      <c r="P72" s="78">
        <f t="shared" si="56"/>
        <v>0</v>
      </c>
      <c r="Q72" s="78"/>
      <c r="R72" s="160"/>
      <c r="S72" s="78">
        <f t="shared" si="371"/>
        <v>0</v>
      </c>
      <c r="T72" s="78"/>
      <c r="U72" s="78"/>
      <c r="V72" s="78"/>
      <c r="W72" s="78"/>
      <c r="X72" s="78"/>
      <c r="Y72" s="78">
        <f t="shared" si="98"/>
        <v>0</v>
      </c>
      <c r="Z72" s="78"/>
      <c r="AA72" s="160"/>
      <c r="AB72" s="78">
        <f t="shared" si="372"/>
        <v>0</v>
      </c>
      <c r="AC72" s="78"/>
      <c r="AD72" s="78"/>
      <c r="AE72" s="78"/>
      <c r="AF72" s="78"/>
      <c r="AG72" s="78"/>
      <c r="AH72" s="78">
        <f t="shared" si="373"/>
        <v>0</v>
      </c>
      <c r="AI72" s="78"/>
      <c r="AJ72" s="160"/>
      <c r="AK72" s="78">
        <f t="shared" si="374"/>
        <v>0</v>
      </c>
      <c r="AL72" s="78"/>
      <c r="AM72" s="78"/>
      <c r="AN72" s="78"/>
      <c r="AO72" s="78"/>
      <c r="AP72" s="78"/>
      <c r="AQ72" s="78">
        <f t="shared" si="375"/>
        <v>0</v>
      </c>
      <c r="AR72" s="78"/>
      <c r="AS72" s="160"/>
      <c r="AT72" s="78">
        <f t="shared" si="376"/>
        <v>0</v>
      </c>
      <c r="AU72" s="78"/>
      <c r="AV72" s="78"/>
      <c r="AW72" s="78"/>
      <c r="AX72" s="78"/>
      <c r="AY72" s="78"/>
      <c r="AZ72" s="78">
        <f t="shared" si="377"/>
        <v>0</v>
      </c>
      <c r="BA72" s="78"/>
      <c r="BB72" s="160"/>
      <c r="BC72" s="78">
        <f t="shared" si="378"/>
        <v>0</v>
      </c>
      <c r="BD72" s="78"/>
      <c r="BE72" s="78"/>
      <c r="BF72" s="78"/>
      <c r="BG72" s="78"/>
      <c r="BH72" s="78"/>
      <c r="BI72" s="78">
        <f t="shared" si="379"/>
        <v>0</v>
      </c>
      <c r="BJ72" s="78"/>
      <c r="BK72" s="160"/>
      <c r="BL72" s="78">
        <f t="shared" si="380"/>
        <v>0</v>
      </c>
      <c r="BM72" s="78"/>
      <c r="BN72" s="78"/>
      <c r="BO72" s="78"/>
      <c r="BP72" s="78"/>
      <c r="BQ72" s="78"/>
      <c r="BR72" s="78">
        <f t="shared" si="381"/>
        <v>0</v>
      </c>
      <c r="BS72" s="78"/>
      <c r="BT72" s="160"/>
      <c r="BU72" s="78">
        <f t="shared" si="382"/>
        <v>0</v>
      </c>
      <c r="BV72" s="78"/>
      <c r="BW72" s="78"/>
      <c r="BX72" s="78"/>
      <c r="BY72" s="78"/>
      <c r="BZ72" s="78"/>
      <c r="CA72" s="78">
        <f t="shared" si="383"/>
        <v>0</v>
      </c>
      <c r="CB72" s="78"/>
      <c r="CC72" s="160"/>
      <c r="CD72" s="78">
        <f t="shared" si="384"/>
        <v>0</v>
      </c>
      <c r="CE72" s="78"/>
      <c r="CF72" s="78"/>
      <c r="CG72" s="78"/>
      <c r="CH72" s="78"/>
      <c r="CI72" s="78"/>
      <c r="CJ72" s="78">
        <f t="shared" si="385"/>
        <v>0</v>
      </c>
      <c r="CK72" s="78"/>
      <c r="CL72" s="160"/>
      <c r="CM72" s="78">
        <f t="shared" si="386"/>
        <v>0</v>
      </c>
      <c r="CN72" s="78"/>
      <c r="CO72" s="78"/>
      <c r="CP72" s="78"/>
      <c r="CQ72" s="78"/>
      <c r="CR72" s="78"/>
      <c r="CS72" s="78">
        <f t="shared" si="387"/>
        <v>0</v>
      </c>
      <c r="CT72" s="78"/>
      <c r="CU72" s="160"/>
      <c r="CV72" s="78">
        <f t="shared" si="388"/>
        <v>0</v>
      </c>
      <c r="CW72" s="78"/>
      <c r="CX72" s="78"/>
      <c r="CY72" s="78"/>
      <c r="CZ72" s="78"/>
      <c r="DA72" s="78"/>
      <c r="DB72" s="78">
        <f t="shared" si="389"/>
        <v>0</v>
      </c>
      <c r="DC72" s="78"/>
      <c r="DD72" s="160"/>
      <c r="DE72" s="78">
        <f t="shared" si="390"/>
        <v>0</v>
      </c>
      <c r="DF72" s="78"/>
      <c r="DG72" s="78"/>
      <c r="DH72" s="78"/>
      <c r="DI72" s="78"/>
      <c r="DJ72" s="78"/>
      <c r="DK72" s="78">
        <f t="shared" si="391"/>
        <v>0</v>
      </c>
      <c r="DL72" s="78"/>
      <c r="DM72" s="160"/>
      <c r="DN72" s="78">
        <f t="shared" si="392"/>
        <v>0</v>
      </c>
      <c r="DO72" s="78"/>
      <c r="DP72" s="78"/>
      <c r="DQ72" s="78"/>
      <c r="DR72" s="78"/>
      <c r="DS72" s="78"/>
      <c r="DT72" s="78">
        <f t="shared" si="393"/>
        <v>0</v>
      </c>
      <c r="DU72" s="78"/>
      <c r="DV72" s="160"/>
      <c r="DW72" s="78">
        <f t="shared" si="394"/>
        <v>0</v>
      </c>
      <c r="DX72" s="78"/>
      <c r="DY72" s="78"/>
      <c r="DZ72" s="78"/>
      <c r="EA72" s="78"/>
      <c r="EB72" s="78"/>
      <c r="EC72" s="78">
        <f t="shared" si="395"/>
        <v>0</v>
      </c>
      <c r="ED72" s="78"/>
      <c r="EE72" s="160"/>
      <c r="EF72" s="78">
        <f t="shared" si="396"/>
        <v>0</v>
      </c>
      <c r="EG72" s="78"/>
      <c r="EH72" s="78"/>
      <c r="EI72" s="78"/>
      <c r="EJ72" s="78"/>
      <c r="EK72" s="78"/>
      <c r="EL72" s="78">
        <f t="shared" ref="EL72:EL89" si="420">EJ72+EK72</f>
        <v>0</v>
      </c>
      <c r="EM72" s="78"/>
      <c r="EN72" s="160"/>
      <c r="EO72" s="78">
        <f t="shared" si="397"/>
        <v>0</v>
      </c>
      <c r="EP72" s="78"/>
      <c r="EQ72" s="78"/>
      <c r="ER72" s="78"/>
      <c r="ES72" s="78"/>
      <c r="ET72" s="78"/>
      <c r="EU72" s="78">
        <f t="shared" si="398"/>
        <v>0</v>
      </c>
      <c r="EV72" s="78"/>
      <c r="EW72" s="160"/>
      <c r="EX72" s="78">
        <f t="shared" si="399"/>
        <v>0</v>
      </c>
      <c r="EY72" s="78"/>
      <c r="EZ72" s="78"/>
      <c r="FA72" s="78"/>
      <c r="FB72" s="78"/>
      <c r="FC72" s="78"/>
      <c r="FD72" s="78">
        <f t="shared" si="400"/>
        <v>0</v>
      </c>
      <c r="FE72" s="78"/>
      <c r="FF72" s="160"/>
      <c r="FG72" s="78">
        <f t="shared" si="401"/>
        <v>0</v>
      </c>
      <c r="FH72" s="78"/>
      <c r="FI72" s="78"/>
      <c r="FJ72" s="78"/>
      <c r="FK72" s="78"/>
      <c r="FL72" s="78"/>
      <c r="FM72" s="78">
        <f t="shared" si="402"/>
        <v>0</v>
      </c>
      <c r="FN72" s="78"/>
      <c r="FO72" s="78">
        <f t="shared" si="403"/>
        <v>0</v>
      </c>
      <c r="FP72" s="78"/>
      <c r="FQ72" s="78"/>
      <c r="FR72" s="78"/>
      <c r="FS72" s="78"/>
      <c r="FT72" s="78"/>
      <c r="FU72" s="78">
        <f t="shared" si="404"/>
        <v>0</v>
      </c>
      <c r="FV72" s="78"/>
      <c r="FW72" s="160"/>
      <c r="FX72" s="78">
        <f t="shared" si="405"/>
        <v>0</v>
      </c>
      <c r="FY72" s="78"/>
      <c r="FZ72" s="78"/>
      <c r="GA72" s="78"/>
      <c r="GB72" s="78"/>
      <c r="GC72" s="78"/>
      <c r="GD72" s="78">
        <f t="shared" si="406"/>
        <v>0</v>
      </c>
      <c r="GE72" s="78"/>
      <c r="GF72" s="160"/>
      <c r="GG72" s="78">
        <f t="shared" si="407"/>
        <v>0</v>
      </c>
      <c r="GH72" s="78"/>
      <c r="GI72" s="78"/>
      <c r="GJ72" s="78"/>
      <c r="GK72" s="78"/>
      <c r="GL72" s="78"/>
      <c r="GM72" s="78">
        <f t="shared" si="408"/>
        <v>0</v>
      </c>
      <c r="GN72" s="78"/>
      <c r="GO72" s="160"/>
      <c r="GP72" s="78">
        <f t="shared" si="409"/>
        <v>0</v>
      </c>
      <c r="GQ72" s="78"/>
      <c r="GR72" s="78"/>
      <c r="GS72" s="78"/>
      <c r="GT72" s="78"/>
      <c r="GU72" s="78"/>
      <c r="GV72" s="78">
        <f t="shared" si="410"/>
        <v>0</v>
      </c>
      <c r="GW72" s="78"/>
      <c r="GX72" s="160"/>
      <c r="GY72" s="78">
        <f t="shared" si="411"/>
        <v>0</v>
      </c>
      <c r="GZ72" s="78"/>
      <c r="HA72" s="78"/>
      <c r="HB72" s="78"/>
      <c r="HC72" s="78"/>
      <c r="HD72" s="78"/>
      <c r="HE72" s="78">
        <f t="shared" si="412"/>
        <v>0</v>
      </c>
      <c r="HF72" s="78"/>
      <c r="HG72" s="160"/>
      <c r="HH72" s="78">
        <f t="shared" si="413"/>
        <v>0</v>
      </c>
      <c r="HI72" s="78"/>
      <c r="HJ72" s="78"/>
      <c r="HK72" s="78"/>
      <c r="HL72" s="78"/>
      <c r="HM72" s="78"/>
      <c r="HN72" s="78">
        <f t="shared" si="414"/>
        <v>0</v>
      </c>
      <c r="HO72" s="78"/>
      <c r="HP72" s="160"/>
      <c r="HQ72" s="78">
        <f t="shared" si="415"/>
        <v>0</v>
      </c>
      <c r="HR72" s="78"/>
      <c r="HS72" s="78"/>
      <c r="HT72" s="78"/>
      <c r="HU72" s="78"/>
      <c r="HV72" s="78"/>
      <c r="HW72" s="78">
        <f t="shared" si="416"/>
        <v>0</v>
      </c>
      <c r="HX72" s="78"/>
      <c r="HY72" s="160"/>
      <c r="HZ72" s="78">
        <f t="shared" si="417"/>
        <v>0</v>
      </c>
      <c r="IA72" s="78"/>
      <c r="IB72" s="78"/>
      <c r="IC72" s="78"/>
      <c r="ID72" s="78"/>
      <c r="IE72" s="78"/>
      <c r="IF72" s="78">
        <f t="shared" si="418"/>
        <v>0</v>
      </c>
      <c r="IG72" s="78"/>
      <c r="IH72" s="78">
        <f t="shared" si="419"/>
        <v>0</v>
      </c>
      <c r="II72" s="160"/>
      <c r="IJ72" s="78"/>
      <c r="IK72" s="78"/>
      <c r="IL72" s="78">
        <f>+C72+AE72+AN72+AW72+BF72+BO7+BX72+CG72+CP72+CY72+DH72+DQ72+DZ72+EI72+ER72+FA72+FJ72+FR72+GA72+GJ72+GS72+HB72+HK72+HT72+IC72</f>
        <v>0</v>
      </c>
      <c r="IM72" s="78">
        <f>+D72+AF72+AO72+AX72+BG72+BP72+BY72+CH72+CQ72+CZ72+DI72+DR72+EA72+EJ72+ES72+FB72+FK72+FS72+GB72+GK72+GT72+HC72+HL72+HU72+ID72</f>
        <v>0</v>
      </c>
      <c r="IN72" s="78">
        <f t="shared" si="300"/>
        <v>0</v>
      </c>
      <c r="IO72" s="78">
        <f t="shared" si="301"/>
        <v>0</v>
      </c>
      <c r="IP72" s="78">
        <f t="shared" si="302"/>
        <v>0</v>
      </c>
      <c r="IQ72" s="160">
        <f t="shared" si="307"/>
        <v>0</v>
      </c>
      <c r="IR72" s="78">
        <f t="shared" si="303"/>
        <v>0</v>
      </c>
      <c r="IS72" s="78">
        <f t="shared" si="304"/>
        <v>0</v>
      </c>
      <c r="IT72" s="78">
        <f t="shared" si="305"/>
        <v>0</v>
      </c>
      <c r="IU72" s="112"/>
      <c r="IV72" s="112"/>
      <c r="IW72" s="111"/>
      <c r="IX72" s="106"/>
      <c r="IY72" s="107"/>
      <c r="IZ72" s="107"/>
      <c r="JA72" s="103"/>
      <c r="JB72" s="103"/>
      <c r="JC72" s="103"/>
      <c r="JD72" s="103"/>
      <c r="JE72" s="107"/>
      <c r="JF72" s="107"/>
      <c r="JG72" s="105"/>
    </row>
    <row r="73" spans="1:267" s="38" customFormat="1" ht="14.25">
      <c r="A73" s="135" t="s">
        <v>110</v>
      </c>
      <c r="B73" s="3" t="s">
        <v>49</v>
      </c>
      <c r="C73" s="78">
        <f t="shared" si="261"/>
        <v>3086.0399999999995</v>
      </c>
      <c r="D73" s="78">
        <f t="shared" si="262"/>
        <v>3535.5</v>
      </c>
      <c r="E73" s="78">
        <f t="shared" si="263"/>
        <v>0</v>
      </c>
      <c r="F73" s="78">
        <f t="shared" si="264"/>
        <v>3535.5</v>
      </c>
      <c r="G73" s="78">
        <f t="shared" si="265"/>
        <v>5111.16</v>
      </c>
      <c r="H73" s="78">
        <f t="shared" si="266"/>
        <v>1575.66</v>
      </c>
      <c r="I73" s="160">
        <f t="shared" si="157"/>
        <v>0</v>
      </c>
      <c r="J73" s="78">
        <f>+J75+J76+J77</f>
        <v>1575.66</v>
      </c>
      <c r="K73" s="78">
        <f t="shared" si="267"/>
        <v>5111.16</v>
      </c>
      <c r="L73" s="78">
        <f t="shared" si="268"/>
        <v>5111.16</v>
      </c>
      <c r="M73" s="131">
        <f t="shared" ref="M73:U73" si="421">M75+M76+M77</f>
        <v>3077.8999999999996</v>
      </c>
      <c r="N73" s="78">
        <f t="shared" si="421"/>
        <v>3535.5</v>
      </c>
      <c r="O73" s="78">
        <f t="shared" si="421"/>
        <v>0</v>
      </c>
      <c r="P73" s="78">
        <f t="shared" si="56"/>
        <v>3535.5</v>
      </c>
      <c r="Q73" s="78">
        <f>Q75+Q76+Q77</f>
        <v>4802.1120000000001</v>
      </c>
      <c r="R73" s="160">
        <f>R75+R76+R77</f>
        <v>0</v>
      </c>
      <c r="S73" s="78">
        <f t="shared" si="371"/>
        <v>1266.6120000000001</v>
      </c>
      <c r="T73" s="78">
        <f t="shared" si="421"/>
        <v>4802.1120000000001</v>
      </c>
      <c r="U73" s="78">
        <f t="shared" si="421"/>
        <v>4802.1120000000001</v>
      </c>
      <c r="V73" s="78">
        <f>V75+V76+V77</f>
        <v>8.14</v>
      </c>
      <c r="W73" s="78">
        <f>W75+W76+W77</f>
        <v>0</v>
      </c>
      <c r="X73" s="78">
        <f>X75+X76+X77</f>
        <v>0</v>
      </c>
      <c r="Y73" s="78">
        <f t="shared" si="98"/>
        <v>0</v>
      </c>
      <c r="Z73" s="78">
        <f>Z75+Z76+Z77</f>
        <v>309.048</v>
      </c>
      <c r="AA73" s="160">
        <f>AA75+AA76+AA77</f>
        <v>0</v>
      </c>
      <c r="AB73" s="78">
        <f t="shared" si="372"/>
        <v>309.048</v>
      </c>
      <c r="AC73" s="78">
        <f>AC75+AC76+AC77</f>
        <v>309.048</v>
      </c>
      <c r="AD73" s="78">
        <f>AD75+AD76+AD77</f>
        <v>309.048</v>
      </c>
      <c r="AE73" s="78">
        <f>AE75+AE76+AE77</f>
        <v>1691.43</v>
      </c>
      <c r="AF73" s="78">
        <f>AF75+AF76+AF77</f>
        <v>1910.5</v>
      </c>
      <c r="AG73" s="78">
        <f>AG75+AG76+AG77</f>
        <v>0</v>
      </c>
      <c r="AH73" s="78">
        <f t="shared" si="373"/>
        <v>1910.5</v>
      </c>
      <c r="AI73" s="78">
        <f>AI75+AI76+AI77</f>
        <v>2668.94</v>
      </c>
      <c r="AJ73" s="160">
        <f>AJ75+AJ76+AJ77</f>
        <v>0</v>
      </c>
      <c r="AK73" s="78">
        <f t="shared" si="374"/>
        <v>758.44</v>
      </c>
      <c r="AL73" s="78">
        <f>AL75+AL76+AL77</f>
        <v>2668.94</v>
      </c>
      <c r="AM73" s="78">
        <f>AM75+AM76+AM77</f>
        <v>2668.94</v>
      </c>
      <c r="AN73" s="78">
        <f>AN75+AN76+AN77</f>
        <v>1518.44</v>
      </c>
      <c r="AO73" s="78">
        <f>AO75+AO76+AO77</f>
        <v>2320.7000000000003</v>
      </c>
      <c r="AP73" s="78">
        <f>AP75+AP76+AP77</f>
        <v>0</v>
      </c>
      <c r="AQ73" s="78">
        <f t="shared" si="375"/>
        <v>2320.7000000000003</v>
      </c>
      <c r="AR73" s="78">
        <f>AR75+AR76+AR77</f>
        <v>2155.6680000000001</v>
      </c>
      <c r="AS73" s="160">
        <f>AS75+AS76+AS77</f>
        <v>0</v>
      </c>
      <c r="AT73" s="78">
        <f t="shared" si="376"/>
        <v>-165.03200000000015</v>
      </c>
      <c r="AU73" s="78">
        <f>AU75+AU76+AU77</f>
        <v>2155.6680000000001</v>
      </c>
      <c r="AV73" s="78">
        <f>AV75+AV76+AV77</f>
        <v>2155.6680000000001</v>
      </c>
      <c r="AW73" s="78">
        <f>AW75+AW76+AW77</f>
        <v>54</v>
      </c>
      <c r="AX73" s="78">
        <f>AX75+AX76+AX77</f>
        <v>97.8</v>
      </c>
      <c r="AY73" s="78">
        <f>AY75+AY76+AY77</f>
        <v>0</v>
      </c>
      <c r="AZ73" s="78">
        <f t="shared" si="377"/>
        <v>97.8</v>
      </c>
      <c r="BA73" s="78">
        <f>BA75+BA76+BA77</f>
        <v>75.899999999999991</v>
      </c>
      <c r="BB73" s="160">
        <f>BB75+BB76+BB77</f>
        <v>0</v>
      </c>
      <c r="BC73" s="78">
        <f t="shared" si="378"/>
        <v>-21.900000000000006</v>
      </c>
      <c r="BD73" s="78">
        <f>BD75+BD76+BD77</f>
        <v>75.899999999999991</v>
      </c>
      <c r="BE73" s="78">
        <f>BE75+BE76+BE77</f>
        <v>75.899999999999991</v>
      </c>
      <c r="BF73" s="78">
        <f t="shared" ref="BF73:BG73" si="422">BF75+BF76+BF77</f>
        <v>0</v>
      </c>
      <c r="BG73" s="78">
        <f t="shared" si="422"/>
        <v>81.3</v>
      </c>
      <c r="BH73" s="78">
        <f>BH75+BH76+BH77</f>
        <v>0</v>
      </c>
      <c r="BI73" s="78">
        <f t="shared" si="379"/>
        <v>81.3</v>
      </c>
      <c r="BJ73" s="78">
        <f>BJ75+BJ76+BJ77</f>
        <v>49.5</v>
      </c>
      <c r="BK73" s="160"/>
      <c r="BL73" s="78">
        <f t="shared" si="380"/>
        <v>-31.799999999999997</v>
      </c>
      <c r="BM73" s="78">
        <f t="shared" ref="BM73:BN73" si="423">BM75+BM76+BM77</f>
        <v>49.5</v>
      </c>
      <c r="BN73" s="78">
        <f t="shared" si="423"/>
        <v>49.5</v>
      </c>
      <c r="BO73" s="78">
        <f>BO75+BO76+BO77</f>
        <v>69</v>
      </c>
      <c r="BP73" s="78">
        <f>BP75+BP76+BP77</f>
        <v>97.8</v>
      </c>
      <c r="BQ73" s="78">
        <f>BQ75+BQ76+BQ77</f>
        <v>0</v>
      </c>
      <c r="BR73" s="78">
        <f t="shared" si="381"/>
        <v>97.8</v>
      </c>
      <c r="BS73" s="78">
        <f>BS75+BS76+BS77</f>
        <v>85.8</v>
      </c>
      <c r="BT73" s="160">
        <f>BT75+BT76+BT77</f>
        <v>0</v>
      </c>
      <c r="BU73" s="78">
        <f t="shared" si="382"/>
        <v>-12</v>
      </c>
      <c r="BV73" s="78">
        <f>BV75+BV76+BV77</f>
        <v>85.8</v>
      </c>
      <c r="BW73" s="78">
        <f>BW75+BW76+BW77</f>
        <v>85.8</v>
      </c>
      <c r="BX73" s="78">
        <f>BX75+BX76+BX77</f>
        <v>250.54</v>
      </c>
      <c r="BY73" s="78">
        <f>BY75+BY76+BY77</f>
        <v>961.3</v>
      </c>
      <c r="BZ73" s="78">
        <f>BZ75+BZ76+BZ77</f>
        <v>0</v>
      </c>
      <c r="CA73" s="78">
        <f t="shared" si="383"/>
        <v>961.3</v>
      </c>
      <c r="CB73" s="78">
        <f>CB75+CB76+CB77</f>
        <v>796.26480000000004</v>
      </c>
      <c r="CC73" s="160">
        <f>CC75+CC76+CC77</f>
        <v>0</v>
      </c>
      <c r="CD73" s="78">
        <f t="shared" si="384"/>
        <v>-165.03519999999992</v>
      </c>
      <c r="CE73" s="78">
        <f>CE75+CE76+CE77</f>
        <v>796.26480000000004</v>
      </c>
      <c r="CF73" s="78">
        <f>CF75+CF76+CF77</f>
        <v>796.26480000000004</v>
      </c>
      <c r="CG73" s="78">
        <f>CG75+CG76+CG77</f>
        <v>335.7</v>
      </c>
      <c r="CH73" s="78">
        <f>CH75+CH76+CH77</f>
        <v>1153.8</v>
      </c>
      <c r="CI73" s="78">
        <f>CI75+CI76+CI77</f>
        <v>0</v>
      </c>
      <c r="CJ73" s="78">
        <f t="shared" si="385"/>
        <v>1153.8</v>
      </c>
      <c r="CK73" s="78">
        <f>CK75+CK76+CK77</f>
        <v>988.8</v>
      </c>
      <c r="CL73" s="160"/>
      <c r="CM73" s="78">
        <f t="shared" si="386"/>
        <v>-165</v>
      </c>
      <c r="CN73" s="78">
        <f>CN75+CN76+CN77</f>
        <v>988.8</v>
      </c>
      <c r="CO73" s="78">
        <f>CO75+CO76+CO77</f>
        <v>988.8</v>
      </c>
      <c r="CP73" s="78">
        <f>CP75+CP76+CP77</f>
        <v>258</v>
      </c>
      <c r="CQ73" s="78">
        <f>CQ75+CQ76+CQ77</f>
        <v>636.70000000000005</v>
      </c>
      <c r="CR73" s="78">
        <f>CR75+CR76+CR77</f>
        <v>0</v>
      </c>
      <c r="CS73" s="78">
        <f t="shared" si="387"/>
        <v>636.70000000000005</v>
      </c>
      <c r="CT73" s="78">
        <f>CT75+CT76+CT77</f>
        <v>522.25199999999995</v>
      </c>
      <c r="CU73" s="160">
        <f>CU75+CU76+CU77</f>
        <v>0</v>
      </c>
      <c r="CV73" s="78">
        <f t="shared" si="388"/>
        <v>-114.44800000000009</v>
      </c>
      <c r="CW73" s="78">
        <f>CW75+CW76+CW77</f>
        <v>522.25199999999995</v>
      </c>
      <c r="CX73" s="78">
        <f>CX75+CX76+CX77</f>
        <v>522.25199999999995</v>
      </c>
      <c r="CY73" s="78">
        <f>CY75+CY76+CY77</f>
        <v>294.10000000000002</v>
      </c>
      <c r="CZ73" s="78">
        <f>CZ75+CZ76+CZ77</f>
        <v>1526.8999999999999</v>
      </c>
      <c r="DA73" s="78">
        <f>DA75+DA76+DA77</f>
        <v>0</v>
      </c>
      <c r="DB73" s="78">
        <f t="shared" si="389"/>
        <v>1526.8999999999999</v>
      </c>
      <c r="DC73" s="78">
        <f>DC75+DC76+DC77</f>
        <v>1284.48</v>
      </c>
      <c r="DD73" s="160">
        <f>DD75+DD76+DD77</f>
        <v>0</v>
      </c>
      <c r="DE73" s="78">
        <f t="shared" si="390"/>
        <v>-242.41999999999985</v>
      </c>
      <c r="DF73" s="78">
        <f>DF75+DF76+DF77</f>
        <v>1284.48</v>
      </c>
      <c r="DG73" s="78">
        <f>DG75+DG76+DG77</f>
        <v>1284.48</v>
      </c>
      <c r="DH73" s="78">
        <f>DH75+DH76+DH77</f>
        <v>614.64</v>
      </c>
      <c r="DI73" s="78">
        <f>DI75+DI76+DI77</f>
        <v>1279.8</v>
      </c>
      <c r="DJ73" s="78">
        <f>DJ75+DJ76+DJ77</f>
        <v>0</v>
      </c>
      <c r="DK73" s="78">
        <f t="shared" si="391"/>
        <v>1279.8</v>
      </c>
      <c r="DL73" s="78">
        <f>DL75+DL76+DL77</f>
        <v>1111.5119999999997</v>
      </c>
      <c r="DM73" s="160">
        <f>DM75+DM76+DM77</f>
        <v>0</v>
      </c>
      <c r="DN73" s="78">
        <f t="shared" si="392"/>
        <v>-168.28800000000024</v>
      </c>
      <c r="DO73" s="78">
        <f>DO75+DO76+DO77</f>
        <v>1111.5119999999997</v>
      </c>
      <c r="DP73" s="78">
        <f>DP75+DP76+DP77</f>
        <v>1111.5119999999997</v>
      </c>
      <c r="DQ73" s="78">
        <f>DQ75+DQ76+DQ77</f>
        <v>287.97000000000003</v>
      </c>
      <c r="DR73" s="78">
        <f>DR75+DR76+DR77</f>
        <v>911.4</v>
      </c>
      <c r="DS73" s="78">
        <f>DS75+DS76+DS77</f>
        <v>0</v>
      </c>
      <c r="DT73" s="78">
        <f t="shared" si="393"/>
        <v>911.4</v>
      </c>
      <c r="DU73" s="78">
        <f>DU75+DU76+DU77</f>
        <v>906.048</v>
      </c>
      <c r="DV73" s="160">
        <f>DV75+DV76+DV77</f>
        <v>0</v>
      </c>
      <c r="DW73" s="78">
        <f t="shared" si="394"/>
        <v>-5.3519999999999754</v>
      </c>
      <c r="DX73" s="78">
        <f>DX75+DX76+DX77</f>
        <v>906.048</v>
      </c>
      <c r="DY73" s="78">
        <f>DY75+DY76+DY77</f>
        <v>906.048</v>
      </c>
      <c r="DZ73" s="78">
        <f>DZ75+DZ76+DZ77</f>
        <v>1078.28</v>
      </c>
      <c r="EA73" s="78">
        <f>EA75+EA76+EA77</f>
        <v>1823.5</v>
      </c>
      <c r="EB73" s="78">
        <f>EB75+EB76+EB77</f>
        <v>0</v>
      </c>
      <c r="EC73" s="78">
        <f t="shared" si="395"/>
        <v>1823.5</v>
      </c>
      <c r="ED73" s="78">
        <f>ED75+ED76+ED77</f>
        <v>1655.2248000000002</v>
      </c>
      <c r="EE73" s="160">
        <f>EE75+EE76+EE77</f>
        <v>0</v>
      </c>
      <c r="EF73" s="78">
        <f t="shared" si="396"/>
        <v>-168.27519999999981</v>
      </c>
      <c r="EG73" s="78">
        <f>EG75+EG76+EG77</f>
        <v>1655.2248000000002</v>
      </c>
      <c r="EH73" s="78">
        <f>EH75+EH76+EH77</f>
        <v>1655.2248000000002</v>
      </c>
      <c r="EI73" s="78">
        <f>EI75+EI76+EI77</f>
        <v>451.03999999999996</v>
      </c>
      <c r="EJ73" s="78">
        <f>EJ75+EJ76+EJ77</f>
        <v>1038.4000000000001</v>
      </c>
      <c r="EK73" s="78">
        <f>EK75+EK76+EK77</f>
        <v>0</v>
      </c>
      <c r="EL73" s="78">
        <f t="shared" si="420"/>
        <v>1038.4000000000001</v>
      </c>
      <c r="EM73" s="78">
        <f>EM75+EM76+EM77</f>
        <v>585.80400000000009</v>
      </c>
      <c r="EN73" s="160">
        <f>EN75+EN76+EN77</f>
        <v>0</v>
      </c>
      <c r="EO73" s="78">
        <f t="shared" si="397"/>
        <v>-452.596</v>
      </c>
      <c r="EP73" s="78">
        <f>EP75+EP76+EP77</f>
        <v>585.80400000000009</v>
      </c>
      <c r="EQ73" s="78">
        <f>EQ75+EQ76+EQ77</f>
        <v>585.80400000000009</v>
      </c>
      <c r="ER73" s="78">
        <f>ER75+ER76+ER77</f>
        <v>288</v>
      </c>
      <c r="ES73" s="78">
        <f>ES75+ES76+ES77</f>
        <v>1101.9000000000001</v>
      </c>
      <c r="ET73" s="78">
        <f>ET75+ET76+ET77</f>
        <v>0</v>
      </c>
      <c r="EU73" s="78">
        <f t="shared" si="398"/>
        <v>1101.9000000000001</v>
      </c>
      <c r="EV73" s="78">
        <f>EV75+EV76+EV77</f>
        <v>1089.8663999999999</v>
      </c>
      <c r="EW73" s="160">
        <f>EW75+EW76+EW77</f>
        <v>0</v>
      </c>
      <c r="EX73" s="78">
        <f t="shared" si="399"/>
        <v>-12.033600000000206</v>
      </c>
      <c r="EY73" s="78">
        <f>EY75+EY76+EY77</f>
        <v>1089.8663999999999</v>
      </c>
      <c r="EZ73" s="78">
        <f>EZ75+EZ76+EZ77</f>
        <v>1089.8663999999999</v>
      </c>
      <c r="FA73" s="78">
        <f>FA75+FA76+FA77</f>
        <v>213.48</v>
      </c>
      <c r="FB73" s="78">
        <f>FB75+FB76+FB77</f>
        <v>714.6</v>
      </c>
      <c r="FC73" s="78">
        <f>FC75+FC76+FC77</f>
        <v>0</v>
      </c>
      <c r="FD73" s="78">
        <f t="shared" si="400"/>
        <v>714.6</v>
      </c>
      <c r="FE73" s="78">
        <f>FE75+FE76+FE77</f>
        <v>699.30000000000007</v>
      </c>
      <c r="FF73" s="160">
        <f>FF75+FF76+FF77</f>
        <v>0</v>
      </c>
      <c r="FG73" s="78">
        <f t="shared" si="401"/>
        <v>-15.299999999999955</v>
      </c>
      <c r="FH73" s="78">
        <f>FH75+FH76+FH77</f>
        <v>699.30000000000007</v>
      </c>
      <c r="FI73" s="78">
        <f>FI75+FI76+FI77</f>
        <v>699.30000000000007</v>
      </c>
      <c r="FJ73" s="78">
        <f>FJ75+FJ76+FJ77</f>
        <v>0</v>
      </c>
      <c r="FK73" s="78">
        <f>FK75+FK76+FK77</f>
        <v>0</v>
      </c>
      <c r="FL73" s="78">
        <f>FL75+FL76+FL77</f>
        <v>0</v>
      </c>
      <c r="FM73" s="78">
        <f t="shared" si="402"/>
        <v>0</v>
      </c>
      <c r="FN73" s="78">
        <f>FN75+FN76+FN77</f>
        <v>0</v>
      </c>
      <c r="FO73" s="78">
        <f t="shared" si="403"/>
        <v>0</v>
      </c>
      <c r="FP73" s="78">
        <f>FP75+FP76+FP77</f>
        <v>0</v>
      </c>
      <c r="FQ73" s="78">
        <f>FQ75+FQ76+FQ77</f>
        <v>0</v>
      </c>
      <c r="FR73" s="78">
        <f>FR75+FR76+FR77</f>
        <v>0</v>
      </c>
      <c r="FS73" s="78">
        <f>FS75+FS76+FS77</f>
        <v>80.099999999999994</v>
      </c>
      <c r="FT73" s="78">
        <f>FT75+FT76+FT77</f>
        <v>0</v>
      </c>
      <c r="FU73" s="78">
        <f t="shared" si="404"/>
        <v>80.099999999999994</v>
      </c>
      <c r="FV73" s="78">
        <f>FV75+FV76+FV77</f>
        <v>59.4</v>
      </c>
      <c r="FW73" s="160">
        <f>FW75+FW76+FW77</f>
        <v>0</v>
      </c>
      <c r="FX73" s="78">
        <f t="shared" si="405"/>
        <v>-20.699999999999996</v>
      </c>
      <c r="FY73" s="78">
        <f>FY75+FY76+FY77</f>
        <v>59.4</v>
      </c>
      <c r="FZ73" s="78">
        <f>FZ75+FZ76+FZ77</f>
        <v>59.4</v>
      </c>
      <c r="GA73" s="78">
        <f>GA75+GA76+GA77</f>
        <v>61.655999999999999</v>
      </c>
      <c r="GB73" s="78">
        <f>GB75+GB76+GB77</f>
        <v>498.2</v>
      </c>
      <c r="GC73" s="78">
        <f>GC75+GC76+GC77</f>
        <v>0</v>
      </c>
      <c r="GD73" s="78">
        <f t="shared" si="406"/>
        <v>498.2</v>
      </c>
      <c r="GE73" s="78">
        <f>GE75+GE76+GE77</f>
        <v>486.19200000000001</v>
      </c>
      <c r="GF73" s="160">
        <f>GF75+GF76+GF77</f>
        <v>0</v>
      </c>
      <c r="GG73" s="78">
        <f t="shared" si="407"/>
        <v>-12.007999999999981</v>
      </c>
      <c r="GH73" s="78">
        <f>GH75+GH76+GH77</f>
        <v>486.19200000000001</v>
      </c>
      <c r="GI73" s="78">
        <f>GI75+GI76+GI77</f>
        <v>486.19200000000001</v>
      </c>
      <c r="GJ73" s="78">
        <f>GJ75+GJ76+GJ77</f>
        <v>0</v>
      </c>
      <c r="GK73" s="78">
        <f>GK75+GK76+GK77</f>
        <v>0</v>
      </c>
      <c r="GL73" s="78">
        <f>GL75+GL76+GL77</f>
        <v>0</v>
      </c>
      <c r="GM73" s="78">
        <f t="shared" si="408"/>
        <v>0</v>
      </c>
      <c r="GN73" s="78">
        <f>GN75+GN76+GN77</f>
        <v>0</v>
      </c>
      <c r="GO73" s="160">
        <f>GO75+GO76+GO77</f>
        <v>0</v>
      </c>
      <c r="GP73" s="78">
        <f t="shared" si="409"/>
        <v>0</v>
      </c>
      <c r="GQ73" s="78">
        <f>GQ75+GQ76+GQ77</f>
        <v>0</v>
      </c>
      <c r="GR73" s="78">
        <f>GR75+GR76+GR77</f>
        <v>0</v>
      </c>
      <c r="GS73" s="78">
        <f>GS75+GS76+GS77</f>
        <v>862.97</v>
      </c>
      <c r="GT73" s="78">
        <f>GT75+GT76+GT77</f>
        <v>2235.2000000000003</v>
      </c>
      <c r="GU73" s="78">
        <f>GU75+GU76+GU77</f>
        <v>0</v>
      </c>
      <c r="GV73" s="78">
        <f t="shared" si="410"/>
        <v>2235.2000000000003</v>
      </c>
      <c r="GW73" s="78">
        <f>GW75+GW76+GW77</f>
        <v>2197.9679999999998</v>
      </c>
      <c r="GX73" s="160">
        <f>GX75+GX76+GX77</f>
        <v>0</v>
      </c>
      <c r="GY73" s="78">
        <f t="shared" si="411"/>
        <v>-37.232000000000426</v>
      </c>
      <c r="GZ73" s="78">
        <f>GZ75+GZ76+GZ77</f>
        <v>2197.9679999999998</v>
      </c>
      <c r="HA73" s="78">
        <f>HA75+HA76+HA77</f>
        <v>2197.9679999999998</v>
      </c>
      <c r="HB73" s="78">
        <f>HB75+HB76+HB77</f>
        <v>2401.37</v>
      </c>
      <c r="HC73" s="78">
        <f>HC75+HC76+HC77</f>
        <v>3572.9</v>
      </c>
      <c r="HD73" s="78">
        <f>HD75+HD76+HD77</f>
        <v>0</v>
      </c>
      <c r="HE73" s="78">
        <f t="shared" si="412"/>
        <v>3572.9</v>
      </c>
      <c r="HF73" s="78">
        <f>HF75+HF76+HF77</f>
        <v>3407.0135999999998</v>
      </c>
      <c r="HG73" s="160">
        <f>HG75+HG76+HG77</f>
        <v>0</v>
      </c>
      <c r="HH73" s="78">
        <f t="shared" si="413"/>
        <v>-165.88640000000032</v>
      </c>
      <c r="HI73" s="78">
        <f>HI75+HI76+HI77</f>
        <v>3407.0135999999998</v>
      </c>
      <c r="HJ73" s="78">
        <f>HJ75+HJ76+HJ77</f>
        <v>3407.0135999999998</v>
      </c>
      <c r="HK73" s="78">
        <f>HK75+HK76+HK77</f>
        <v>0</v>
      </c>
      <c r="HL73" s="78">
        <f>HL75+HL76+HL77</f>
        <v>0</v>
      </c>
      <c r="HM73" s="78">
        <f>HM75+HM76+HM77</f>
        <v>0</v>
      </c>
      <c r="HN73" s="78">
        <f t="shared" si="414"/>
        <v>0</v>
      </c>
      <c r="HO73" s="78">
        <f>HO75+HO76+HO77</f>
        <v>0</v>
      </c>
      <c r="HP73" s="160">
        <f>HP75+HP76+HP77</f>
        <v>0</v>
      </c>
      <c r="HQ73" s="78">
        <f t="shared" si="415"/>
        <v>0</v>
      </c>
      <c r="HR73" s="78">
        <f>HR75+HR76+HR77</f>
        <v>0</v>
      </c>
      <c r="HS73" s="78">
        <f>HS75+HS76+HS77</f>
        <v>0</v>
      </c>
      <c r="HT73" s="78">
        <f>HT75+HT76+HT77</f>
        <v>0</v>
      </c>
      <c r="HU73" s="78">
        <f>HU75+HU76+HU77</f>
        <v>0</v>
      </c>
      <c r="HV73" s="78">
        <f>HV75+HV76+HV77</f>
        <v>0</v>
      </c>
      <c r="HW73" s="78">
        <f t="shared" si="416"/>
        <v>0</v>
      </c>
      <c r="HX73" s="78">
        <f>HX75+HX76+HX77</f>
        <v>0</v>
      </c>
      <c r="HY73" s="160">
        <f>HY75+HY76+HY77</f>
        <v>0</v>
      </c>
      <c r="HZ73" s="78">
        <f t="shared" si="417"/>
        <v>0</v>
      </c>
      <c r="IA73" s="78">
        <f>IA75+IA76+IA77</f>
        <v>0</v>
      </c>
      <c r="IB73" s="78">
        <f>IB75+IB76+IB77</f>
        <v>0</v>
      </c>
      <c r="IC73" s="78">
        <f>IC75+IC76+IC77</f>
        <v>0</v>
      </c>
      <c r="ID73" s="78">
        <f>ID75+ID76+ID77</f>
        <v>0</v>
      </c>
      <c r="IE73" s="78">
        <f>IE75+IE76+IE77</f>
        <v>0</v>
      </c>
      <c r="IF73" s="78">
        <f t="shared" si="418"/>
        <v>0</v>
      </c>
      <c r="IG73" s="78">
        <f>IG75+IG76+IG77</f>
        <v>0</v>
      </c>
      <c r="IH73" s="78">
        <f t="shared" si="419"/>
        <v>0</v>
      </c>
      <c r="II73" s="160">
        <v>0</v>
      </c>
      <c r="IJ73" s="78">
        <f>IJ75+IJ76+IJ77</f>
        <v>0</v>
      </c>
      <c r="IK73" s="78">
        <f>IK75+IK76+IK77</f>
        <v>0</v>
      </c>
      <c r="IL73" s="78">
        <f>IL75+IL76+IL77</f>
        <v>13816.655999999999</v>
      </c>
      <c r="IM73" s="78">
        <f t="shared" ref="IM73:IT73" si="424">IM75+IM76+IM77</f>
        <v>25578.3</v>
      </c>
      <c r="IN73" s="78">
        <f t="shared" si="424"/>
        <v>0</v>
      </c>
      <c r="IO73" s="78">
        <f t="shared" si="424"/>
        <v>25578.3</v>
      </c>
      <c r="IP73" s="174">
        <f t="shared" si="424"/>
        <v>25937.093600000004</v>
      </c>
      <c r="IQ73" s="160">
        <f>IQ75+IQ76+IQ77</f>
        <v>0</v>
      </c>
      <c r="IR73" s="78">
        <f t="shared" si="424"/>
        <v>358.79360000000588</v>
      </c>
      <c r="IS73" s="78">
        <f t="shared" si="424"/>
        <v>25937.093600000004</v>
      </c>
      <c r="IT73" s="78">
        <f t="shared" si="424"/>
        <v>25937.093600000004</v>
      </c>
      <c r="IU73" s="112"/>
      <c r="IV73" s="112"/>
      <c r="IW73" s="111"/>
      <c r="IX73" s="102"/>
      <c r="IY73" s="103"/>
      <c r="IZ73" s="103"/>
      <c r="JA73" s="103"/>
      <c r="JB73" s="103"/>
      <c r="JC73" s="103"/>
      <c r="JD73" s="103"/>
      <c r="JE73" s="103"/>
      <c r="JF73" s="103"/>
      <c r="JG73" s="105"/>
    </row>
    <row r="74" spans="1:267" s="86" customFormat="1" ht="14.25">
      <c r="A74" s="148"/>
      <c r="B74" s="6" t="s">
        <v>53</v>
      </c>
      <c r="C74" s="118">
        <f t="shared" si="261"/>
        <v>0</v>
      </c>
      <c r="D74" s="118">
        <f t="shared" si="262"/>
        <v>0</v>
      </c>
      <c r="E74" s="118">
        <f t="shared" si="263"/>
        <v>0</v>
      </c>
      <c r="F74" s="118">
        <f t="shared" si="264"/>
        <v>0</v>
      </c>
      <c r="G74" s="118">
        <f t="shared" si="265"/>
        <v>0</v>
      </c>
      <c r="H74" s="118">
        <f t="shared" si="266"/>
        <v>0</v>
      </c>
      <c r="I74" s="160">
        <f t="shared" si="157"/>
        <v>0</v>
      </c>
      <c r="J74" s="118"/>
      <c r="K74" s="118">
        <f t="shared" si="267"/>
        <v>0</v>
      </c>
      <c r="L74" s="118">
        <f t="shared" si="268"/>
        <v>0</v>
      </c>
      <c r="M74" s="149"/>
      <c r="N74" s="118"/>
      <c r="O74" s="118"/>
      <c r="P74" s="118">
        <f t="shared" si="56"/>
        <v>0</v>
      </c>
      <c r="Q74" s="118"/>
      <c r="R74" s="159"/>
      <c r="S74" s="118">
        <f t="shared" si="371"/>
        <v>0</v>
      </c>
      <c r="T74" s="118"/>
      <c r="U74" s="118"/>
      <c r="V74" s="118"/>
      <c r="W74" s="118"/>
      <c r="X74" s="118"/>
      <c r="Y74" s="118">
        <f t="shared" si="98"/>
        <v>0</v>
      </c>
      <c r="Z74" s="118"/>
      <c r="AA74" s="159"/>
      <c r="AB74" s="118">
        <f t="shared" si="372"/>
        <v>0</v>
      </c>
      <c r="AC74" s="118"/>
      <c r="AD74" s="118"/>
      <c r="AE74" s="118"/>
      <c r="AF74" s="118"/>
      <c r="AG74" s="118"/>
      <c r="AH74" s="118">
        <f t="shared" si="373"/>
        <v>0</v>
      </c>
      <c r="AI74" s="118"/>
      <c r="AJ74" s="159"/>
      <c r="AK74" s="118">
        <f t="shared" si="374"/>
        <v>0</v>
      </c>
      <c r="AL74" s="118"/>
      <c r="AM74" s="118"/>
      <c r="AN74" s="118"/>
      <c r="AO74" s="118"/>
      <c r="AP74" s="118"/>
      <c r="AQ74" s="118">
        <f t="shared" si="375"/>
        <v>0</v>
      </c>
      <c r="AR74" s="118"/>
      <c r="AS74" s="159"/>
      <c r="AT74" s="118">
        <f t="shared" si="376"/>
        <v>0</v>
      </c>
      <c r="AU74" s="118"/>
      <c r="AV74" s="118"/>
      <c r="AW74" s="118"/>
      <c r="AX74" s="118"/>
      <c r="AY74" s="118"/>
      <c r="AZ74" s="118">
        <f t="shared" si="377"/>
        <v>0</v>
      </c>
      <c r="BA74" s="118"/>
      <c r="BB74" s="159"/>
      <c r="BC74" s="118">
        <f t="shared" si="378"/>
        <v>0</v>
      </c>
      <c r="BD74" s="118"/>
      <c r="BE74" s="118"/>
      <c r="BF74" s="118"/>
      <c r="BG74" s="118"/>
      <c r="BH74" s="118"/>
      <c r="BI74" s="118">
        <f t="shared" si="379"/>
        <v>0</v>
      </c>
      <c r="BJ74" s="118"/>
      <c r="BK74" s="159"/>
      <c r="BL74" s="118">
        <f t="shared" si="380"/>
        <v>0</v>
      </c>
      <c r="BM74" s="118"/>
      <c r="BN74" s="118"/>
      <c r="BO74" s="118"/>
      <c r="BP74" s="118"/>
      <c r="BQ74" s="118"/>
      <c r="BR74" s="118">
        <f t="shared" si="381"/>
        <v>0</v>
      </c>
      <c r="BS74" s="118"/>
      <c r="BT74" s="159"/>
      <c r="BU74" s="118">
        <f t="shared" si="382"/>
        <v>0</v>
      </c>
      <c r="BV74" s="118"/>
      <c r="BW74" s="118"/>
      <c r="BX74" s="118"/>
      <c r="BY74" s="118"/>
      <c r="BZ74" s="118"/>
      <c r="CA74" s="118">
        <f t="shared" si="383"/>
        <v>0</v>
      </c>
      <c r="CB74" s="118"/>
      <c r="CC74" s="159"/>
      <c r="CD74" s="118">
        <f t="shared" si="384"/>
        <v>0</v>
      </c>
      <c r="CE74" s="118"/>
      <c r="CF74" s="118"/>
      <c r="CG74" s="118"/>
      <c r="CH74" s="118"/>
      <c r="CI74" s="118"/>
      <c r="CJ74" s="118">
        <f t="shared" si="385"/>
        <v>0</v>
      </c>
      <c r="CK74" s="118"/>
      <c r="CL74" s="159"/>
      <c r="CM74" s="118">
        <f t="shared" si="386"/>
        <v>0</v>
      </c>
      <c r="CN74" s="118"/>
      <c r="CO74" s="118"/>
      <c r="CP74" s="118"/>
      <c r="CQ74" s="118"/>
      <c r="CR74" s="118"/>
      <c r="CS74" s="118">
        <f t="shared" si="387"/>
        <v>0</v>
      </c>
      <c r="CT74" s="118"/>
      <c r="CU74" s="159"/>
      <c r="CV74" s="118">
        <f t="shared" si="388"/>
        <v>0</v>
      </c>
      <c r="CW74" s="118"/>
      <c r="CX74" s="118"/>
      <c r="CY74" s="118"/>
      <c r="CZ74" s="118"/>
      <c r="DA74" s="118"/>
      <c r="DB74" s="118">
        <f t="shared" si="389"/>
        <v>0</v>
      </c>
      <c r="DC74" s="118"/>
      <c r="DD74" s="159"/>
      <c r="DE74" s="118">
        <f t="shared" si="390"/>
        <v>0</v>
      </c>
      <c r="DF74" s="118"/>
      <c r="DG74" s="118"/>
      <c r="DH74" s="118"/>
      <c r="DI74" s="118"/>
      <c r="DJ74" s="118"/>
      <c r="DK74" s="118">
        <f t="shared" si="391"/>
        <v>0</v>
      </c>
      <c r="DL74" s="118"/>
      <c r="DM74" s="160"/>
      <c r="DN74" s="118">
        <f t="shared" si="392"/>
        <v>0</v>
      </c>
      <c r="DO74" s="118"/>
      <c r="DP74" s="118"/>
      <c r="DQ74" s="118"/>
      <c r="DR74" s="118"/>
      <c r="DS74" s="118"/>
      <c r="DT74" s="118">
        <f t="shared" si="393"/>
        <v>0</v>
      </c>
      <c r="DU74" s="118"/>
      <c r="DV74" s="159"/>
      <c r="DW74" s="118">
        <f t="shared" si="394"/>
        <v>0</v>
      </c>
      <c r="DX74" s="118"/>
      <c r="DY74" s="118"/>
      <c r="DZ74" s="118"/>
      <c r="EA74" s="118"/>
      <c r="EB74" s="118"/>
      <c r="EC74" s="118">
        <f t="shared" si="395"/>
        <v>0</v>
      </c>
      <c r="ED74" s="118"/>
      <c r="EE74" s="159"/>
      <c r="EF74" s="118">
        <f t="shared" si="396"/>
        <v>0</v>
      </c>
      <c r="EG74" s="118"/>
      <c r="EH74" s="118"/>
      <c r="EI74" s="118"/>
      <c r="EJ74" s="118"/>
      <c r="EK74" s="118"/>
      <c r="EL74" s="118">
        <f t="shared" si="420"/>
        <v>0</v>
      </c>
      <c r="EM74" s="118"/>
      <c r="EN74" s="159"/>
      <c r="EO74" s="118">
        <f t="shared" si="397"/>
        <v>0</v>
      </c>
      <c r="EP74" s="118"/>
      <c r="EQ74" s="118"/>
      <c r="ER74" s="118"/>
      <c r="ES74" s="118"/>
      <c r="ET74" s="118"/>
      <c r="EU74" s="118">
        <f t="shared" si="398"/>
        <v>0</v>
      </c>
      <c r="EV74" s="118"/>
      <c r="EW74" s="159"/>
      <c r="EX74" s="118">
        <f t="shared" si="399"/>
        <v>0</v>
      </c>
      <c r="EY74" s="118"/>
      <c r="EZ74" s="118"/>
      <c r="FA74" s="118"/>
      <c r="FB74" s="118"/>
      <c r="FC74" s="118"/>
      <c r="FD74" s="118">
        <f t="shared" si="400"/>
        <v>0</v>
      </c>
      <c r="FE74" s="118"/>
      <c r="FF74" s="159"/>
      <c r="FG74" s="118">
        <f t="shared" si="401"/>
        <v>0</v>
      </c>
      <c r="FH74" s="118"/>
      <c r="FI74" s="118"/>
      <c r="FJ74" s="118"/>
      <c r="FK74" s="118"/>
      <c r="FL74" s="118"/>
      <c r="FM74" s="118">
        <f t="shared" si="402"/>
        <v>0</v>
      </c>
      <c r="FN74" s="118"/>
      <c r="FO74" s="118">
        <f t="shared" si="403"/>
        <v>0</v>
      </c>
      <c r="FP74" s="118"/>
      <c r="FQ74" s="118"/>
      <c r="FR74" s="118"/>
      <c r="FS74" s="118"/>
      <c r="FT74" s="118"/>
      <c r="FU74" s="118">
        <f t="shared" si="404"/>
        <v>0</v>
      </c>
      <c r="FV74" s="118"/>
      <c r="FW74" s="159"/>
      <c r="FX74" s="118">
        <f t="shared" si="405"/>
        <v>0</v>
      </c>
      <c r="FY74" s="118"/>
      <c r="FZ74" s="118"/>
      <c r="GA74" s="118"/>
      <c r="GB74" s="118"/>
      <c r="GC74" s="118"/>
      <c r="GD74" s="118">
        <f t="shared" si="406"/>
        <v>0</v>
      </c>
      <c r="GE74" s="118"/>
      <c r="GF74" s="159"/>
      <c r="GG74" s="118">
        <f t="shared" si="407"/>
        <v>0</v>
      </c>
      <c r="GH74" s="118"/>
      <c r="GI74" s="118"/>
      <c r="GJ74" s="118"/>
      <c r="GK74" s="118"/>
      <c r="GL74" s="118"/>
      <c r="GM74" s="118">
        <f t="shared" si="408"/>
        <v>0</v>
      </c>
      <c r="GN74" s="118"/>
      <c r="GO74" s="159"/>
      <c r="GP74" s="118">
        <f t="shared" si="409"/>
        <v>0</v>
      </c>
      <c r="GQ74" s="118"/>
      <c r="GR74" s="118"/>
      <c r="GS74" s="118"/>
      <c r="GT74" s="118"/>
      <c r="GU74" s="118"/>
      <c r="GV74" s="118">
        <f t="shared" si="410"/>
        <v>0</v>
      </c>
      <c r="GW74" s="118"/>
      <c r="GX74" s="159"/>
      <c r="GY74" s="118">
        <f t="shared" si="411"/>
        <v>0</v>
      </c>
      <c r="GZ74" s="118"/>
      <c r="HA74" s="118"/>
      <c r="HB74" s="118"/>
      <c r="HC74" s="118"/>
      <c r="HD74" s="118"/>
      <c r="HE74" s="118">
        <f t="shared" si="412"/>
        <v>0</v>
      </c>
      <c r="HF74" s="118"/>
      <c r="HG74" s="159"/>
      <c r="HH74" s="118">
        <f t="shared" si="413"/>
        <v>0</v>
      </c>
      <c r="HI74" s="118"/>
      <c r="HJ74" s="118"/>
      <c r="HK74" s="118"/>
      <c r="HL74" s="118"/>
      <c r="HM74" s="118"/>
      <c r="HN74" s="118">
        <f t="shared" si="414"/>
        <v>0</v>
      </c>
      <c r="HO74" s="118"/>
      <c r="HP74" s="159"/>
      <c r="HQ74" s="118">
        <f t="shared" si="415"/>
        <v>0</v>
      </c>
      <c r="HR74" s="118"/>
      <c r="HS74" s="118"/>
      <c r="HT74" s="118"/>
      <c r="HU74" s="118"/>
      <c r="HV74" s="118"/>
      <c r="HW74" s="118">
        <f t="shared" si="416"/>
        <v>0</v>
      </c>
      <c r="HX74" s="118"/>
      <c r="HY74" s="159"/>
      <c r="HZ74" s="118">
        <f t="shared" si="417"/>
        <v>0</v>
      </c>
      <c r="IA74" s="118"/>
      <c r="IB74" s="118"/>
      <c r="IC74" s="118"/>
      <c r="ID74" s="118"/>
      <c r="IE74" s="118"/>
      <c r="IF74" s="118">
        <f t="shared" si="418"/>
        <v>0</v>
      </c>
      <c r="IG74" s="118"/>
      <c r="IH74" s="118">
        <f t="shared" si="419"/>
        <v>0</v>
      </c>
      <c r="II74" s="159"/>
      <c r="IJ74" s="118"/>
      <c r="IK74" s="118"/>
      <c r="IL74" s="78">
        <f t="shared" ref="IL74:IM80" si="425">+C74+AE74+AN74+AW74+BF74+BO74+BX74+CG74+CP74+CY74+DH74+DQ74+DZ74+EI74+ER74+FA74+FJ74+FR74+GA74+GJ74+GS74+HB74+HK74+HT74+IC74</f>
        <v>0</v>
      </c>
      <c r="IM74" s="78">
        <f t="shared" si="425"/>
        <v>0</v>
      </c>
      <c r="IN74" s="78">
        <f t="shared" ref="IN74:IN80" si="426">+E74+AG74+AP74+AY74+BH74+BQ74+GU74+BZ74+CI74+CR74+DA74+DJ74+DS74+EB74+EK74+ET74+FC74+FT74</f>
        <v>0</v>
      </c>
      <c r="IO74" s="78">
        <f t="shared" ref="IO74:IO80" si="427">+IM74+IN74</f>
        <v>0</v>
      </c>
      <c r="IP74" s="174">
        <f t="shared" ref="IP74:IP80" si="428">+G74+AI74+AR74+BA74+BJ74+BS74+CB74+CK74+CT74+DC74+DL74+DU74+ED74+EM74+EV74+FE74+FN74+FV74+GE74+GN74+GW74+HF74+HO74+HX74+IG74</f>
        <v>0</v>
      </c>
      <c r="IQ74" s="160">
        <f>+H74+AJ74+AS74+BB74+BK74+BT74++CC74+CL74+CU74+DD74+DM74+DV74+EE74+EN74+EW74+FF74+FO74+FW74+GF74+GO74+GX74+HG74+HP74+HY74+IH74</f>
        <v>0</v>
      </c>
      <c r="IR74" s="78">
        <f t="shared" ref="IR74:IR80" si="429">+IP74-IO74</f>
        <v>0</v>
      </c>
      <c r="IS74" s="78">
        <f t="shared" ref="IS74:IT77" si="430">+K74+AL74+AU74+BD74+BM74+BV74+CE74+CN74+CW74+DF74+DO74+DX74+EG74+EP74+EY74+FH74+FO74+FY74+GH74+GQ74+GZ74+HI74+HR74+IA74+IJ74</f>
        <v>0</v>
      </c>
      <c r="IT74" s="78">
        <f t="shared" si="430"/>
        <v>0</v>
      </c>
      <c r="IU74" s="110"/>
      <c r="IV74" s="110"/>
      <c r="IW74" s="146"/>
      <c r="IX74" s="100"/>
      <c r="IY74" s="101"/>
      <c r="IZ74" s="101"/>
      <c r="JA74" s="98"/>
      <c r="JB74" s="98"/>
      <c r="JC74" s="98"/>
      <c r="JD74" s="98"/>
      <c r="JE74" s="101"/>
      <c r="JF74" s="101"/>
      <c r="JG74" s="99"/>
    </row>
    <row r="75" spans="1:267" s="86" customFormat="1" ht="27">
      <c r="A75" s="148"/>
      <c r="B75" s="6" t="s">
        <v>67</v>
      </c>
      <c r="C75" s="118">
        <f t="shared" si="261"/>
        <v>40.840000000000003</v>
      </c>
      <c r="D75" s="118">
        <f t="shared" si="262"/>
        <v>57.4</v>
      </c>
      <c r="E75" s="118">
        <f t="shared" si="263"/>
        <v>0</v>
      </c>
      <c r="F75" s="118">
        <f t="shared" si="264"/>
        <v>57.4</v>
      </c>
      <c r="G75" s="118">
        <f t="shared" si="265"/>
        <v>69.099999999999994</v>
      </c>
      <c r="H75" s="118">
        <f t="shared" si="266"/>
        <v>11.699999999999996</v>
      </c>
      <c r="I75" s="160">
        <f t="shared" si="157"/>
        <v>0</v>
      </c>
      <c r="J75" s="118">
        <f>+S75+Z75</f>
        <v>11.699999999999996</v>
      </c>
      <c r="K75" s="118">
        <f t="shared" si="267"/>
        <v>69.099999999999994</v>
      </c>
      <c r="L75" s="118">
        <f t="shared" si="268"/>
        <v>69.099999999999994</v>
      </c>
      <c r="M75" s="172">
        <v>32.700000000000003</v>
      </c>
      <c r="N75" s="118">
        <v>57.4</v>
      </c>
      <c r="O75" s="118"/>
      <c r="P75" s="118">
        <f t="shared" si="56"/>
        <v>57.4</v>
      </c>
      <c r="Q75" s="118">
        <v>69.099999999999994</v>
      </c>
      <c r="R75" s="159"/>
      <c r="S75" s="118">
        <f t="shared" si="371"/>
        <v>11.699999999999996</v>
      </c>
      <c r="T75" s="118">
        <f t="shared" ref="T75:T77" si="431">+Q75</f>
        <v>69.099999999999994</v>
      </c>
      <c r="U75" s="118">
        <f t="shared" ref="U75:U77" si="432">+Q75</f>
        <v>69.099999999999994</v>
      </c>
      <c r="V75" s="118">
        <v>8.14</v>
      </c>
      <c r="W75" s="110"/>
      <c r="X75" s="118"/>
      <c r="Y75" s="118">
        <f t="shared" si="98"/>
        <v>0</v>
      </c>
      <c r="Z75" s="118"/>
      <c r="AA75" s="159"/>
      <c r="AB75" s="118">
        <f t="shared" si="372"/>
        <v>0</v>
      </c>
      <c r="AC75" s="118">
        <f>+Z75</f>
        <v>0</v>
      </c>
      <c r="AD75" s="118">
        <f>+Z75</f>
        <v>0</v>
      </c>
      <c r="AE75" s="118">
        <v>10.029999999999999</v>
      </c>
      <c r="AF75" s="110">
        <v>63.5</v>
      </c>
      <c r="AG75" s="118"/>
      <c r="AH75" s="118">
        <f t="shared" si="373"/>
        <v>63.5</v>
      </c>
      <c r="AI75" s="118">
        <v>63.5</v>
      </c>
      <c r="AJ75" s="159"/>
      <c r="AK75" s="118">
        <f t="shared" si="374"/>
        <v>0</v>
      </c>
      <c r="AL75" s="118">
        <f t="shared" ref="AL75:AL77" si="433">+AI75</f>
        <v>63.5</v>
      </c>
      <c r="AM75" s="118">
        <f t="shared" ref="AM75:AM77" si="434">+AI75</f>
        <v>63.5</v>
      </c>
      <c r="AN75" s="118"/>
      <c r="AO75" s="110"/>
      <c r="AP75" s="118"/>
      <c r="AQ75" s="118">
        <f t="shared" si="375"/>
        <v>0</v>
      </c>
      <c r="AR75" s="118"/>
      <c r="AS75" s="159"/>
      <c r="AT75" s="118">
        <f t="shared" si="376"/>
        <v>0</v>
      </c>
      <c r="AU75" s="118">
        <f t="shared" ref="AU75:AU77" si="435">+AR75</f>
        <v>0</v>
      </c>
      <c r="AV75" s="118">
        <f t="shared" ref="AV75:AV77" si="436">+AR75</f>
        <v>0</v>
      </c>
      <c r="AW75" s="118"/>
      <c r="AX75" s="110"/>
      <c r="AY75" s="118"/>
      <c r="AZ75" s="118">
        <f t="shared" si="377"/>
        <v>0</v>
      </c>
      <c r="BA75" s="118"/>
      <c r="BB75" s="159"/>
      <c r="BC75" s="118">
        <f t="shared" si="378"/>
        <v>0</v>
      </c>
      <c r="BD75" s="118">
        <f t="shared" ref="BD75:BD77" si="437">+BA75</f>
        <v>0</v>
      </c>
      <c r="BE75" s="118">
        <f t="shared" ref="BE75:BE77" si="438">+BA75</f>
        <v>0</v>
      </c>
      <c r="BF75" s="118"/>
      <c r="BG75" s="110"/>
      <c r="BH75" s="118"/>
      <c r="BI75" s="118">
        <f t="shared" si="379"/>
        <v>0</v>
      </c>
      <c r="BJ75" s="118"/>
      <c r="BK75" s="159"/>
      <c r="BL75" s="118">
        <f t="shared" si="380"/>
        <v>0</v>
      </c>
      <c r="BM75" s="118">
        <f t="shared" ref="BM75:BM77" si="439">+BJ75</f>
        <v>0</v>
      </c>
      <c r="BN75" s="118">
        <f t="shared" ref="BN75:BN77" si="440">+BJ75</f>
        <v>0</v>
      </c>
      <c r="BO75" s="118"/>
      <c r="BP75" s="110"/>
      <c r="BQ75" s="118"/>
      <c r="BR75" s="118">
        <f t="shared" si="381"/>
        <v>0</v>
      </c>
      <c r="BS75" s="118"/>
      <c r="BT75" s="159"/>
      <c r="BU75" s="118">
        <f t="shared" si="382"/>
        <v>0</v>
      </c>
      <c r="BV75" s="118">
        <f t="shared" ref="BV75:BV77" si="441">+BS75</f>
        <v>0</v>
      </c>
      <c r="BW75" s="118">
        <f t="shared" ref="BW75:BW77" si="442">+BS75</f>
        <v>0</v>
      </c>
      <c r="BX75" s="118">
        <v>8.1</v>
      </c>
      <c r="BY75" s="110"/>
      <c r="BZ75" s="118"/>
      <c r="CA75" s="118">
        <f t="shared" si="383"/>
        <v>0</v>
      </c>
      <c r="CB75" s="118"/>
      <c r="CC75" s="159"/>
      <c r="CD75" s="118">
        <f t="shared" si="384"/>
        <v>0</v>
      </c>
      <c r="CE75" s="118">
        <f t="shared" ref="CE75:CE77" si="443">+CB75</f>
        <v>0</v>
      </c>
      <c r="CF75" s="118">
        <f t="shared" ref="CF75:CF77" si="444">+CB75</f>
        <v>0</v>
      </c>
      <c r="CG75" s="118">
        <v>8.5</v>
      </c>
      <c r="CH75" s="110"/>
      <c r="CI75" s="118"/>
      <c r="CJ75" s="118">
        <f t="shared" si="385"/>
        <v>0</v>
      </c>
      <c r="CK75" s="118"/>
      <c r="CL75" s="159"/>
      <c r="CM75" s="118">
        <f t="shared" si="386"/>
        <v>0</v>
      </c>
      <c r="CN75" s="118">
        <f t="shared" ref="CN75:CN77" si="445">+CK75</f>
        <v>0</v>
      </c>
      <c r="CO75" s="118">
        <f t="shared" ref="CO75:CO77" si="446">+CK75</f>
        <v>0</v>
      </c>
      <c r="CP75" s="118"/>
      <c r="CQ75" s="110"/>
      <c r="CR75" s="118"/>
      <c r="CS75" s="118">
        <f t="shared" si="387"/>
        <v>0</v>
      </c>
      <c r="CT75" s="118"/>
      <c r="CU75" s="159"/>
      <c r="CV75" s="118">
        <f t="shared" si="388"/>
        <v>0</v>
      </c>
      <c r="CW75" s="118">
        <f t="shared" ref="CW75:CW77" si="447">+CT75</f>
        <v>0</v>
      </c>
      <c r="CX75" s="118">
        <f t="shared" ref="CX75:CX77" si="448">+CT75</f>
        <v>0</v>
      </c>
      <c r="CY75" s="118">
        <v>8.1</v>
      </c>
      <c r="CZ75" s="110"/>
      <c r="DA75" s="118"/>
      <c r="DB75" s="118">
        <f t="shared" si="389"/>
        <v>0</v>
      </c>
      <c r="DC75" s="118"/>
      <c r="DD75" s="159"/>
      <c r="DE75" s="118">
        <f t="shared" si="390"/>
        <v>0</v>
      </c>
      <c r="DF75" s="118">
        <f t="shared" ref="DF75:DF77" si="449">+DC75</f>
        <v>0</v>
      </c>
      <c r="DG75" s="118">
        <f t="shared" ref="DG75:DG77" si="450">+DC75</f>
        <v>0</v>
      </c>
      <c r="DH75" s="118"/>
      <c r="DI75" s="110"/>
      <c r="DJ75" s="118"/>
      <c r="DK75" s="118">
        <f t="shared" si="391"/>
        <v>0</v>
      </c>
      <c r="DL75" s="118"/>
      <c r="DM75" s="160"/>
      <c r="DN75" s="118">
        <f t="shared" si="392"/>
        <v>0</v>
      </c>
      <c r="DO75" s="118">
        <f t="shared" ref="DO75:DO77" si="451">+DL75</f>
        <v>0</v>
      </c>
      <c r="DP75" s="118">
        <f t="shared" ref="DP75:DP77" si="452">+DL75</f>
        <v>0</v>
      </c>
      <c r="DQ75" s="119">
        <v>8.5</v>
      </c>
      <c r="DR75" s="110"/>
      <c r="DS75" s="118"/>
      <c r="DT75" s="118">
        <f t="shared" si="393"/>
        <v>0</v>
      </c>
      <c r="DU75" s="118"/>
      <c r="DV75" s="159"/>
      <c r="DW75" s="118">
        <f t="shared" si="394"/>
        <v>0</v>
      </c>
      <c r="DX75" s="118">
        <f t="shared" ref="DX75:DX77" si="453">+DU75</f>
        <v>0</v>
      </c>
      <c r="DY75" s="118">
        <f t="shared" ref="DY75:DY77" si="454">+DU75</f>
        <v>0</v>
      </c>
      <c r="DZ75" s="118"/>
      <c r="EA75" s="110"/>
      <c r="EB75" s="118"/>
      <c r="EC75" s="118">
        <f t="shared" si="395"/>
        <v>0</v>
      </c>
      <c r="ED75" s="118"/>
      <c r="EE75" s="159"/>
      <c r="EF75" s="118">
        <f t="shared" si="396"/>
        <v>0</v>
      </c>
      <c r="EG75" s="118">
        <f t="shared" ref="EG75:EG77" si="455">+ED75</f>
        <v>0</v>
      </c>
      <c r="EH75" s="118">
        <f t="shared" ref="EH75:EH77" si="456">+ED75</f>
        <v>0</v>
      </c>
      <c r="EI75" s="118">
        <v>14.64</v>
      </c>
      <c r="EJ75" s="110"/>
      <c r="EK75" s="118"/>
      <c r="EL75" s="118">
        <f t="shared" si="420"/>
        <v>0</v>
      </c>
      <c r="EM75" s="118"/>
      <c r="EN75" s="159"/>
      <c r="EO75" s="118">
        <f t="shared" si="397"/>
        <v>0</v>
      </c>
      <c r="EP75" s="118">
        <f t="shared" ref="EP75:EP77" si="457">+EM75</f>
        <v>0</v>
      </c>
      <c r="EQ75" s="118">
        <f t="shared" ref="EQ75:EQ77" si="458">+EM75</f>
        <v>0</v>
      </c>
      <c r="ER75" s="118"/>
      <c r="ES75" s="110"/>
      <c r="ET75" s="118"/>
      <c r="EU75" s="118">
        <f t="shared" si="398"/>
        <v>0</v>
      </c>
      <c r="EV75" s="118"/>
      <c r="EW75" s="159"/>
      <c r="EX75" s="118">
        <f t="shared" si="399"/>
        <v>0</v>
      </c>
      <c r="EY75" s="118">
        <f t="shared" ref="EY75:EY77" si="459">+EV75</f>
        <v>0</v>
      </c>
      <c r="EZ75" s="118">
        <f t="shared" ref="EZ75:EZ77" si="460">+EV75</f>
        <v>0</v>
      </c>
      <c r="FA75" s="118"/>
      <c r="FB75" s="110"/>
      <c r="FC75" s="118"/>
      <c r="FD75" s="118">
        <f t="shared" si="400"/>
        <v>0</v>
      </c>
      <c r="FE75" s="118"/>
      <c r="FF75" s="159"/>
      <c r="FG75" s="118">
        <f t="shared" si="401"/>
        <v>0</v>
      </c>
      <c r="FH75" s="118">
        <f t="shared" ref="FH75:FH77" si="461">+FE75</f>
        <v>0</v>
      </c>
      <c r="FI75" s="118">
        <f t="shared" ref="FI75:FI77" si="462">+FE75</f>
        <v>0</v>
      </c>
      <c r="FJ75" s="118"/>
      <c r="FK75" s="110"/>
      <c r="FL75" s="118"/>
      <c r="FM75" s="118">
        <f t="shared" si="402"/>
        <v>0</v>
      </c>
      <c r="FN75" s="118"/>
      <c r="FO75" s="118">
        <f t="shared" si="403"/>
        <v>0</v>
      </c>
      <c r="FP75" s="118"/>
      <c r="FQ75" s="118"/>
      <c r="FR75" s="118"/>
      <c r="FS75" s="110"/>
      <c r="FT75" s="118"/>
      <c r="FU75" s="118">
        <f t="shared" si="404"/>
        <v>0</v>
      </c>
      <c r="FV75" s="118"/>
      <c r="FW75" s="159"/>
      <c r="FX75" s="118">
        <f t="shared" si="405"/>
        <v>0</v>
      </c>
      <c r="FY75" s="118">
        <f t="shared" ref="FY75:FY77" si="463">+FV75</f>
        <v>0</v>
      </c>
      <c r="FZ75" s="118">
        <f t="shared" ref="FZ75:FZ77" si="464">+FV75</f>
        <v>0</v>
      </c>
      <c r="GA75" s="118"/>
      <c r="GB75" s="110"/>
      <c r="GC75" s="118"/>
      <c r="GD75" s="118">
        <f t="shared" si="406"/>
        <v>0</v>
      </c>
      <c r="GE75" s="118"/>
      <c r="GF75" s="159"/>
      <c r="GG75" s="118">
        <f t="shared" si="407"/>
        <v>0</v>
      </c>
      <c r="GH75" s="118">
        <f t="shared" ref="GH75:GH77" si="465">+GE75</f>
        <v>0</v>
      </c>
      <c r="GI75" s="118">
        <f t="shared" ref="GI75:GI77" si="466">+GE75</f>
        <v>0</v>
      </c>
      <c r="GJ75" s="118"/>
      <c r="GK75" s="110"/>
      <c r="GL75" s="118"/>
      <c r="GM75" s="118">
        <f t="shared" si="408"/>
        <v>0</v>
      </c>
      <c r="GN75" s="118"/>
      <c r="GO75" s="159"/>
      <c r="GP75" s="118">
        <f t="shared" si="409"/>
        <v>0</v>
      </c>
      <c r="GQ75" s="118"/>
      <c r="GR75" s="118"/>
      <c r="GS75" s="118"/>
      <c r="GT75" s="110"/>
      <c r="GU75" s="118"/>
      <c r="GV75" s="118">
        <f t="shared" si="410"/>
        <v>0</v>
      </c>
      <c r="GW75" s="118"/>
      <c r="GX75" s="159"/>
      <c r="GY75" s="118">
        <f t="shared" si="411"/>
        <v>0</v>
      </c>
      <c r="GZ75" s="118">
        <f t="shared" ref="GZ75:GZ77" si="467">+GW75</f>
        <v>0</v>
      </c>
      <c r="HA75" s="118">
        <f t="shared" ref="HA75:HA77" si="468">+GW75</f>
        <v>0</v>
      </c>
      <c r="HB75" s="118"/>
      <c r="HC75" s="110">
        <v>12.3</v>
      </c>
      <c r="HD75" s="118"/>
      <c r="HE75" s="118">
        <f t="shared" si="412"/>
        <v>12.3</v>
      </c>
      <c r="HF75" s="118">
        <v>24.6</v>
      </c>
      <c r="HG75" s="159"/>
      <c r="HH75" s="118">
        <f t="shared" si="413"/>
        <v>12.3</v>
      </c>
      <c r="HI75" s="118">
        <f t="shared" ref="HI75:HI77" si="469">+HF75</f>
        <v>24.6</v>
      </c>
      <c r="HJ75" s="118">
        <f t="shared" ref="HJ75:HJ77" si="470">+HF75</f>
        <v>24.6</v>
      </c>
      <c r="HK75" s="118"/>
      <c r="HL75" s="110"/>
      <c r="HM75" s="118"/>
      <c r="HN75" s="118">
        <f t="shared" si="414"/>
        <v>0</v>
      </c>
      <c r="HO75" s="118"/>
      <c r="HP75" s="159"/>
      <c r="HQ75" s="118">
        <f t="shared" si="415"/>
        <v>0</v>
      </c>
      <c r="HR75" s="118"/>
      <c r="HS75" s="118"/>
      <c r="HT75" s="118"/>
      <c r="HU75" s="110"/>
      <c r="HV75" s="118"/>
      <c r="HW75" s="118">
        <f t="shared" si="416"/>
        <v>0</v>
      </c>
      <c r="HX75" s="118"/>
      <c r="HY75" s="159"/>
      <c r="HZ75" s="118">
        <f t="shared" si="417"/>
        <v>0</v>
      </c>
      <c r="IA75" s="118"/>
      <c r="IB75" s="118"/>
      <c r="IC75" s="118"/>
      <c r="ID75" s="110"/>
      <c r="IE75" s="118"/>
      <c r="IF75" s="118">
        <f t="shared" si="418"/>
        <v>0</v>
      </c>
      <c r="IG75" s="118"/>
      <c r="IH75" s="118">
        <f t="shared" si="419"/>
        <v>0</v>
      </c>
      <c r="II75" s="159"/>
      <c r="IJ75" s="118"/>
      <c r="IK75" s="118"/>
      <c r="IL75" s="78">
        <f t="shared" si="425"/>
        <v>98.71</v>
      </c>
      <c r="IM75" s="78">
        <f t="shared" si="425"/>
        <v>133.20000000000002</v>
      </c>
      <c r="IN75" s="78">
        <f t="shared" si="426"/>
        <v>0</v>
      </c>
      <c r="IO75" s="170">
        <f t="shared" si="427"/>
        <v>133.20000000000002</v>
      </c>
      <c r="IP75" s="174">
        <f t="shared" si="428"/>
        <v>157.19999999999999</v>
      </c>
      <c r="IQ75" s="160">
        <f t="shared" ref="IQ75:IQ80" si="471">+I75+AJ75+AS75+BB75+BK75+BT75+CC75+CL75+CU75+DD75+DM75+DV75+EE75+EN75+EW75+FF75+FW75+GF75+GX75+HG75</f>
        <v>0</v>
      </c>
      <c r="IR75" s="78">
        <f t="shared" si="429"/>
        <v>23.999999999999972</v>
      </c>
      <c r="IS75" s="78">
        <f t="shared" si="430"/>
        <v>157.19999999999999</v>
      </c>
      <c r="IT75" s="78">
        <f t="shared" si="430"/>
        <v>157.19999999999999</v>
      </c>
      <c r="IU75" s="110"/>
      <c r="IV75" s="110"/>
      <c r="IW75" s="146"/>
      <c r="IX75" s="100"/>
      <c r="IY75" s="101"/>
      <c r="IZ75" s="101"/>
      <c r="JA75" s="98"/>
      <c r="JB75" s="98"/>
      <c r="JC75" s="98"/>
      <c r="JD75" s="98"/>
      <c r="JE75" s="101"/>
      <c r="JF75" s="101"/>
      <c r="JG75" s="99"/>
    </row>
    <row r="76" spans="1:267" s="86" customFormat="1" ht="14.25">
      <c r="A76" s="148"/>
      <c r="B76" s="6" t="s">
        <v>65</v>
      </c>
      <c r="C76" s="118">
        <f t="shared" si="261"/>
        <v>2093.1999999999998</v>
      </c>
      <c r="D76" s="118">
        <f t="shared" si="262"/>
        <v>2359</v>
      </c>
      <c r="E76" s="118">
        <f t="shared" si="263"/>
        <v>0</v>
      </c>
      <c r="F76" s="118">
        <f t="shared" si="264"/>
        <v>2359</v>
      </c>
      <c r="G76" s="118">
        <f t="shared" si="265"/>
        <v>2358.96</v>
      </c>
      <c r="H76" s="118">
        <f t="shared" si="266"/>
        <v>-3.9999999999849933E-2</v>
      </c>
      <c r="I76" s="160">
        <f t="shared" si="157"/>
        <v>0</v>
      </c>
      <c r="J76" s="118">
        <f>+S76+Z76</f>
        <v>-3.9999999999849933E-2</v>
      </c>
      <c r="K76" s="118">
        <f t="shared" si="267"/>
        <v>2358.96</v>
      </c>
      <c r="L76" s="118">
        <f t="shared" si="268"/>
        <v>2358.96</v>
      </c>
      <c r="M76" s="149">
        <v>2093.1999999999998</v>
      </c>
      <c r="N76" s="110">
        <v>2359</v>
      </c>
      <c r="O76" s="118"/>
      <c r="P76" s="118">
        <f t="shared" si="56"/>
        <v>2359</v>
      </c>
      <c r="Q76" s="118">
        <v>2056.5120000000002</v>
      </c>
      <c r="R76" s="159"/>
      <c r="S76" s="118">
        <f t="shared" si="371"/>
        <v>-302.48799999999983</v>
      </c>
      <c r="T76" s="118">
        <f t="shared" si="431"/>
        <v>2056.5120000000002</v>
      </c>
      <c r="U76" s="118">
        <f t="shared" si="432"/>
        <v>2056.5120000000002</v>
      </c>
      <c r="V76" s="118"/>
      <c r="W76" s="118"/>
      <c r="X76" s="118"/>
      <c r="Y76" s="118">
        <f t="shared" si="98"/>
        <v>0</v>
      </c>
      <c r="Z76" s="118">
        <v>302.44799999999998</v>
      </c>
      <c r="AA76" s="159"/>
      <c r="AB76" s="118">
        <f t="shared" si="372"/>
        <v>302.44799999999998</v>
      </c>
      <c r="AC76" s="118">
        <f t="shared" ref="AC76:AC77" si="472">+Z76</f>
        <v>302.44799999999998</v>
      </c>
      <c r="AD76" s="118">
        <f t="shared" ref="AD76:AD77" si="473">+Z76</f>
        <v>302.44799999999998</v>
      </c>
      <c r="AE76" s="118">
        <v>1681.4</v>
      </c>
      <c r="AF76" s="118">
        <v>1681.4</v>
      </c>
      <c r="AG76" s="118"/>
      <c r="AH76" s="118">
        <f t="shared" si="373"/>
        <v>1681.4</v>
      </c>
      <c r="AI76" s="118">
        <v>1681.44</v>
      </c>
      <c r="AJ76" s="159"/>
      <c r="AK76" s="118">
        <f t="shared" si="374"/>
        <v>3.999999999996362E-2</v>
      </c>
      <c r="AL76" s="118">
        <f t="shared" si="433"/>
        <v>1681.44</v>
      </c>
      <c r="AM76" s="118">
        <f t="shared" si="434"/>
        <v>1681.44</v>
      </c>
      <c r="AN76" s="118">
        <v>1518.44</v>
      </c>
      <c r="AO76" s="118">
        <v>2086.4</v>
      </c>
      <c r="AP76" s="118"/>
      <c r="AQ76" s="118">
        <f t="shared" si="375"/>
        <v>2086.4</v>
      </c>
      <c r="AR76" s="118">
        <v>2086.3679999999999</v>
      </c>
      <c r="AS76" s="159"/>
      <c r="AT76" s="118">
        <f t="shared" si="376"/>
        <v>-3.2000000000152795E-2</v>
      </c>
      <c r="AU76" s="118">
        <f t="shared" si="435"/>
        <v>2086.3679999999999</v>
      </c>
      <c r="AV76" s="118">
        <f t="shared" si="436"/>
        <v>2086.3679999999999</v>
      </c>
      <c r="AW76" s="118"/>
      <c r="AX76" s="118"/>
      <c r="AY76" s="118"/>
      <c r="AZ76" s="118">
        <f t="shared" si="377"/>
        <v>0</v>
      </c>
      <c r="BA76" s="118"/>
      <c r="BB76" s="159"/>
      <c r="BC76" s="118">
        <f t="shared" si="378"/>
        <v>0</v>
      </c>
      <c r="BD76" s="118">
        <f t="shared" si="437"/>
        <v>0</v>
      </c>
      <c r="BE76" s="118">
        <f t="shared" si="438"/>
        <v>0</v>
      </c>
      <c r="BF76" s="118"/>
      <c r="BG76" s="118"/>
      <c r="BH76" s="118"/>
      <c r="BI76" s="118">
        <f t="shared" si="379"/>
        <v>0</v>
      </c>
      <c r="BJ76" s="118"/>
      <c r="BK76" s="159"/>
      <c r="BL76" s="118">
        <f t="shared" si="380"/>
        <v>0</v>
      </c>
      <c r="BM76" s="118">
        <f t="shared" si="439"/>
        <v>0</v>
      </c>
      <c r="BN76" s="118">
        <f t="shared" si="440"/>
        <v>0</v>
      </c>
      <c r="BO76" s="118"/>
      <c r="BP76" s="118"/>
      <c r="BQ76" s="118"/>
      <c r="BR76" s="118">
        <f t="shared" si="381"/>
        <v>0</v>
      </c>
      <c r="BS76" s="118"/>
      <c r="BT76" s="159"/>
      <c r="BU76" s="118">
        <f t="shared" si="382"/>
        <v>0</v>
      </c>
      <c r="BV76" s="118">
        <f t="shared" si="441"/>
        <v>0</v>
      </c>
      <c r="BW76" s="118">
        <f t="shared" si="442"/>
        <v>0</v>
      </c>
      <c r="BX76" s="118">
        <v>221.44</v>
      </c>
      <c r="BY76" s="118">
        <v>763.3</v>
      </c>
      <c r="BZ76" s="118"/>
      <c r="CA76" s="118">
        <f t="shared" si="383"/>
        <v>763.3</v>
      </c>
      <c r="CB76" s="118">
        <v>763.26480000000004</v>
      </c>
      <c r="CC76" s="159"/>
      <c r="CD76" s="118">
        <f t="shared" si="384"/>
        <v>-3.5199999999917964E-2</v>
      </c>
      <c r="CE76" s="118">
        <f t="shared" si="443"/>
        <v>763.26480000000004</v>
      </c>
      <c r="CF76" s="118">
        <f t="shared" si="444"/>
        <v>763.26480000000004</v>
      </c>
      <c r="CG76" s="118">
        <v>24</v>
      </c>
      <c r="CH76" s="118">
        <v>936</v>
      </c>
      <c r="CI76" s="118"/>
      <c r="CJ76" s="118">
        <f t="shared" si="385"/>
        <v>936</v>
      </c>
      <c r="CK76" s="118">
        <v>936</v>
      </c>
      <c r="CL76" s="159"/>
      <c r="CM76" s="118">
        <f t="shared" si="386"/>
        <v>0</v>
      </c>
      <c r="CN76" s="118">
        <f t="shared" si="445"/>
        <v>936</v>
      </c>
      <c r="CO76" s="118">
        <f t="shared" si="446"/>
        <v>936</v>
      </c>
      <c r="CP76" s="118">
        <v>234</v>
      </c>
      <c r="CQ76" s="118">
        <v>479.4</v>
      </c>
      <c r="CR76" s="118"/>
      <c r="CS76" s="118">
        <f t="shared" si="387"/>
        <v>479.4</v>
      </c>
      <c r="CT76" s="118">
        <v>479.35199999999998</v>
      </c>
      <c r="CU76" s="159"/>
      <c r="CV76" s="118">
        <f t="shared" si="388"/>
        <v>-4.8000000000001819E-2</v>
      </c>
      <c r="CW76" s="118">
        <f t="shared" si="447"/>
        <v>479.35199999999998</v>
      </c>
      <c r="CX76" s="118">
        <f t="shared" si="448"/>
        <v>479.35199999999998</v>
      </c>
      <c r="CY76" s="118">
        <v>286</v>
      </c>
      <c r="CZ76" s="118">
        <v>1475.3</v>
      </c>
      <c r="DA76" s="118"/>
      <c r="DB76" s="118">
        <f t="shared" si="389"/>
        <v>1475.3</v>
      </c>
      <c r="DC76" s="118">
        <v>1244.8800000000001</v>
      </c>
      <c r="DD76" s="159"/>
      <c r="DE76" s="118">
        <f t="shared" si="390"/>
        <v>-230.41999999999985</v>
      </c>
      <c r="DF76" s="118">
        <f t="shared" si="449"/>
        <v>1244.8800000000001</v>
      </c>
      <c r="DG76" s="118">
        <f t="shared" si="450"/>
        <v>1244.8800000000001</v>
      </c>
      <c r="DH76" s="118">
        <v>606.14</v>
      </c>
      <c r="DI76" s="118">
        <v>1058.7</v>
      </c>
      <c r="DJ76" s="118"/>
      <c r="DK76" s="118">
        <f t="shared" si="391"/>
        <v>1058.7</v>
      </c>
      <c r="DL76" s="118">
        <v>1058.7119999999998</v>
      </c>
      <c r="DM76" s="160"/>
      <c r="DN76" s="118">
        <f t="shared" si="392"/>
        <v>1.1999999999716238E-2</v>
      </c>
      <c r="DO76" s="118">
        <f t="shared" si="451"/>
        <v>1058.7119999999998</v>
      </c>
      <c r="DP76" s="118">
        <f t="shared" si="452"/>
        <v>1058.7119999999998</v>
      </c>
      <c r="DQ76" s="118">
        <v>276.47000000000003</v>
      </c>
      <c r="DR76" s="118">
        <v>856.5</v>
      </c>
      <c r="DS76" s="118"/>
      <c r="DT76" s="118">
        <f t="shared" si="393"/>
        <v>856.5</v>
      </c>
      <c r="DU76" s="118">
        <v>856.548</v>
      </c>
      <c r="DV76" s="159"/>
      <c r="DW76" s="118">
        <f t="shared" si="394"/>
        <v>4.8000000000001819E-2</v>
      </c>
      <c r="DX76" s="118">
        <f t="shared" si="453"/>
        <v>856.548</v>
      </c>
      <c r="DY76" s="118">
        <f t="shared" si="454"/>
        <v>856.548</v>
      </c>
      <c r="DZ76" s="118">
        <v>1075.28</v>
      </c>
      <c r="EA76" s="118">
        <v>1602.4</v>
      </c>
      <c r="EB76" s="118"/>
      <c r="EC76" s="118">
        <f t="shared" si="395"/>
        <v>1602.4</v>
      </c>
      <c r="ED76" s="118">
        <v>1602.4248000000002</v>
      </c>
      <c r="EE76" s="159"/>
      <c r="EF76" s="118">
        <f t="shared" si="396"/>
        <v>2.4800000000141154E-2</v>
      </c>
      <c r="EG76" s="118">
        <f t="shared" si="455"/>
        <v>1602.4248000000002</v>
      </c>
      <c r="EH76" s="118">
        <f t="shared" si="456"/>
        <v>1602.4248000000002</v>
      </c>
      <c r="EI76" s="118">
        <v>421.4</v>
      </c>
      <c r="EJ76" s="118">
        <v>921.4</v>
      </c>
      <c r="EK76" s="118"/>
      <c r="EL76" s="118">
        <f t="shared" si="420"/>
        <v>921.4</v>
      </c>
      <c r="EM76" s="118">
        <v>542.90400000000011</v>
      </c>
      <c r="EN76" s="159"/>
      <c r="EO76" s="118">
        <f t="shared" si="397"/>
        <v>-378.49599999999987</v>
      </c>
      <c r="EP76" s="118">
        <f t="shared" si="457"/>
        <v>542.90400000000011</v>
      </c>
      <c r="EQ76" s="118">
        <f t="shared" si="458"/>
        <v>542.90400000000011</v>
      </c>
      <c r="ER76" s="118">
        <v>270</v>
      </c>
      <c r="ES76" s="118">
        <v>1060.2</v>
      </c>
      <c r="ET76" s="118"/>
      <c r="EU76" s="118">
        <f t="shared" si="398"/>
        <v>1060.2</v>
      </c>
      <c r="EV76" s="118">
        <v>1060.1663999999998</v>
      </c>
      <c r="EW76" s="159"/>
      <c r="EX76" s="118">
        <f t="shared" si="399"/>
        <v>-3.360000000020591E-2</v>
      </c>
      <c r="EY76" s="118">
        <f t="shared" si="459"/>
        <v>1060.1663999999998</v>
      </c>
      <c r="EZ76" s="118">
        <f t="shared" si="460"/>
        <v>1060.1663999999998</v>
      </c>
      <c r="FA76" s="118">
        <v>180.48</v>
      </c>
      <c r="FB76" s="118">
        <v>643.20000000000005</v>
      </c>
      <c r="FC76" s="118"/>
      <c r="FD76" s="118">
        <f t="shared" si="400"/>
        <v>643.20000000000005</v>
      </c>
      <c r="FE76" s="118">
        <v>643.20000000000005</v>
      </c>
      <c r="FF76" s="159"/>
      <c r="FG76" s="118">
        <f t="shared" si="401"/>
        <v>0</v>
      </c>
      <c r="FH76" s="118">
        <f t="shared" si="461"/>
        <v>643.20000000000005</v>
      </c>
      <c r="FI76" s="118">
        <f t="shared" si="462"/>
        <v>643.20000000000005</v>
      </c>
      <c r="FJ76" s="118"/>
      <c r="FK76" s="118"/>
      <c r="FL76" s="118"/>
      <c r="FM76" s="118">
        <f t="shared" si="402"/>
        <v>0</v>
      </c>
      <c r="FN76" s="118"/>
      <c r="FO76" s="118">
        <f t="shared" si="403"/>
        <v>0</v>
      </c>
      <c r="FP76" s="118"/>
      <c r="FQ76" s="118"/>
      <c r="FR76" s="118"/>
      <c r="FS76" s="118"/>
      <c r="FT76" s="118"/>
      <c r="FU76" s="118">
        <f t="shared" si="404"/>
        <v>0</v>
      </c>
      <c r="FV76" s="118"/>
      <c r="FW76" s="159"/>
      <c r="FX76" s="118">
        <f t="shared" si="405"/>
        <v>0</v>
      </c>
      <c r="FY76" s="118">
        <f t="shared" si="463"/>
        <v>0</v>
      </c>
      <c r="FZ76" s="118">
        <f t="shared" si="464"/>
        <v>0</v>
      </c>
      <c r="GA76" s="149">
        <v>46.655999999999999</v>
      </c>
      <c r="GB76" s="118">
        <v>440</v>
      </c>
      <c r="GC76" s="118"/>
      <c r="GD76" s="118">
        <f t="shared" si="406"/>
        <v>440</v>
      </c>
      <c r="GE76" s="118">
        <v>439.99200000000002</v>
      </c>
      <c r="GF76" s="159"/>
      <c r="GG76" s="118">
        <f t="shared" si="407"/>
        <v>-7.9999999999813554E-3</v>
      </c>
      <c r="GH76" s="118">
        <f t="shared" si="465"/>
        <v>439.99200000000002</v>
      </c>
      <c r="GI76" s="118">
        <f t="shared" si="466"/>
        <v>439.99200000000002</v>
      </c>
      <c r="GJ76" s="118"/>
      <c r="GK76" s="118"/>
      <c r="GL76" s="118"/>
      <c r="GM76" s="118">
        <f t="shared" si="408"/>
        <v>0</v>
      </c>
      <c r="GN76" s="118"/>
      <c r="GO76" s="159"/>
      <c r="GP76" s="118">
        <f t="shared" si="409"/>
        <v>0</v>
      </c>
      <c r="GQ76" s="118"/>
      <c r="GR76" s="118"/>
      <c r="GS76" s="118">
        <v>808.97</v>
      </c>
      <c r="GT76" s="118">
        <v>2052.8000000000002</v>
      </c>
      <c r="GU76" s="118"/>
      <c r="GV76" s="118">
        <f t="shared" si="410"/>
        <v>2052.8000000000002</v>
      </c>
      <c r="GW76" s="118">
        <v>2052.768</v>
      </c>
      <c r="GX76" s="159"/>
      <c r="GY76" s="118">
        <f t="shared" si="411"/>
        <v>-3.2000000000152795E-2</v>
      </c>
      <c r="GZ76" s="118">
        <f t="shared" si="467"/>
        <v>2052.768</v>
      </c>
      <c r="HA76" s="118">
        <f t="shared" si="468"/>
        <v>2052.768</v>
      </c>
      <c r="HB76" s="118">
        <v>2401.37</v>
      </c>
      <c r="HC76" s="118">
        <v>3082.1</v>
      </c>
      <c r="HD76" s="118"/>
      <c r="HE76" s="118">
        <f t="shared" si="412"/>
        <v>3082.1</v>
      </c>
      <c r="HF76" s="118">
        <v>3082.1135999999997</v>
      </c>
      <c r="HG76" s="159"/>
      <c r="HH76" s="118">
        <f t="shared" si="413"/>
        <v>1.3599999999769352E-2</v>
      </c>
      <c r="HI76" s="118">
        <f t="shared" si="469"/>
        <v>3082.1135999999997</v>
      </c>
      <c r="HJ76" s="118">
        <f t="shared" si="470"/>
        <v>3082.1135999999997</v>
      </c>
      <c r="HK76" s="118"/>
      <c r="HL76" s="118"/>
      <c r="HM76" s="118"/>
      <c r="HN76" s="118">
        <f t="shared" si="414"/>
        <v>0</v>
      </c>
      <c r="HO76" s="118"/>
      <c r="HP76" s="159"/>
      <c r="HQ76" s="118">
        <f t="shared" si="415"/>
        <v>0</v>
      </c>
      <c r="HR76" s="118"/>
      <c r="HS76" s="118"/>
      <c r="HT76" s="118"/>
      <c r="HU76" s="118"/>
      <c r="HV76" s="118"/>
      <c r="HW76" s="118">
        <f t="shared" si="416"/>
        <v>0</v>
      </c>
      <c r="HX76" s="118"/>
      <c r="HY76" s="159"/>
      <c r="HZ76" s="118">
        <f t="shared" si="417"/>
        <v>0</v>
      </c>
      <c r="IA76" s="118"/>
      <c r="IB76" s="118"/>
      <c r="IC76" s="118"/>
      <c r="ID76" s="118"/>
      <c r="IE76" s="118"/>
      <c r="IF76" s="118">
        <f t="shared" si="418"/>
        <v>0</v>
      </c>
      <c r="IG76" s="118"/>
      <c r="IH76" s="118">
        <f t="shared" si="419"/>
        <v>0</v>
      </c>
      <c r="II76" s="159"/>
      <c r="IJ76" s="118"/>
      <c r="IK76" s="118"/>
      <c r="IL76" s="78">
        <f t="shared" si="425"/>
        <v>12145.245999999999</v>
      </c>
      <c r="IM76" s="78">
        <f t="shared" si="425"/>
        <v>21498.1</v>
      </c>
      <c r="IN76" s="78">
        <f t="shared" si="426"/>
        <v>0</v>
      </c>
      <c r="IO76" s="78">
        <f t="shared" si="427"/>
        <v>21498.1</v>
      </c>
      <c r="IP76" s="174">
        <f t="shared" si="428"/>
        <v>20889.093600000004</v>
      </c>
      <c r="IQ76" s="160">
        <f t="shared" si="471"/>
        <v>0</v>
      </c>
      <c r="IR76" s="78">
        <f t="shared" si="429"/>
        <v>-609.00639999999476</v>
      </c>
      <c r="IS76" s="78">
        <f t="shared" si="430"/>
        <v>20889.093600000004</v>
      </c>
      <c r="IT76" s="78">
        <f t="shared" si="430"/>
        <v>20889.093600000004</v>
      </c>
      <c r="IU76" s="110"/>
      <c r="IV76" s="110"/>
      <c r="IW76" s="146"/>
      <c r="IX76" s="100"/>
      <c r="IY76" s="101"/>
      <c r="IZ76" s="101"/>
      <c r="JA76" s="98"/>
      <c r="JB76" s="98"/>
      <c r="JC76" s="98"/>
      <c r="JD76" s="98"/>
      <c r="JE76" s="101"/>
      <c r="JF76" s="101"/>
      <c r="JG76" s="99"/>
    </row>
    <row r="77" spans="1:267" s="86" customFormat="1" ht="14.25">
      <c r="A77" s="148"/>
      <c r="B77" s="6" t="s">
        <v>66</v>
      </c>
      <c r="C77" s="118">
        <f t="shared" si="261"/>
        <v>952</v>
      </c>
      <c r="D77" s="118">
        <f t="shared" si="262"/>
        <v>1119.0999999999999</v>
      </c>
      <c r="E77" s="118">
        <f t="shared" si="263"/>
        <v>0</v>
      </c>
      <c r="F77" s="118">
        <f t="shared" si="264"/>
        <v>1119.0999999999999</v>
      </c>
      <c r="G77" s="118">
        <f t="shared" si="265"/>
        <v>2683.1</v>
      </c>
      <c r="H77" s="118">
        <f t="shared" si="266"/>
        <v>1564</v>
      </c>
      <c r="I77" s="160">
        <f t="shared" si="157"/>
        <v>0</v>
      </c>
      <c r="J77" s="118">
        <f>+S77+Z77</f>
        <v>1564</v>
      </c>
      <c r="K77" s="118">
        <f t="shared" si="267"/>
        <v>2683.1</v>
      </c>
      <c r="L77" s="118">
        <f t="shared" si="268"/>
        <v>2683.1</v>
      </c>
      <c r="M77" s="149">
        <v>952</v>
      </c>
      <c r="N77" s="118">
        <v>1119.0999999999999</v>
      </c>
      <c r="O77" s="118"/>
      <c r="P77" s="118">
        <f t="shared" si="56"/>
        <v>1119.0999999999999</v>
      </c>
      <c r="Q77" s="118">
        <f>16.5+660+2000</f>
        <v>2676.5</v>
      </c>
      <c r="R77" s="159"/>
      <c r="S77" s="118">
        <f t="shared" si="371"/>
        <v>1557.4</v>
      </c>
      <c r="T77" s="118">
        <f t="shared" si="431"/>
        <v>2676.5</v>
      </c>
      <c r="U77" s="118">
        <f t="shared" si="432"/>
        <v>2676.5</v>
      </c>
      <c r="V77" s="149"/>
      <c r="W77" s="110"/>
      <c r="X77" s="118"/>
      <c r="Y77" s="118">
        <f t="shared" si="98"/>
        <v>0</v>
      </c>
      <c r="Z77" s="118">
        <v>6.6</v>
      </c>
      <c r="AA77" s="159"/>
      <c r="AB77" s="118">
        <f t="shared" si="372"/>
        <v>6.6</v>
      </c>
      <c r="AC77" s="118">
        <f t="shared" si="472"/>
        <v>6.6</v>
      </c>
      <c r="AD77" s="118">
        <f t="shared" si="473"/>
        <v>6.6</v>
      </c>
      <c r="AE77" s="149"/>
      <c r="AF77" s="110">
        <v>165.6</v>
      </c>
      <c r="AG77" s="118"/>
      <c r="AH77" s="118">
        <f t="shared" si="373"/>
        <v>165.6</v>
      </c>
      <c r="AI77" s="118">
        <f>99+825</f>
        <v>924</v>
      </c>
      <c r="AJ77" s="159"/>
      <c r="AK77" s="118">
        <f t="shared" si="374"/>
        <v>758.4</v>
      </c>
      <c r="AL77" s="118">
        <f t="shared" si="433"/>
        <v>924</v>
      </c>
      <c r="AM77" s="118">
        <f t="shared" si="434"/>
        <v>924</v>
      </c>
      <c r="AN77" s="115"/>
      <c r="AO77" s="110">
        <v>234.3</v>
      </c>
      <c r="AP77" s="118"/>
      <c r="AQ77" s="118">
        <f t="shared" si="375"/>
        <v>234.3</v>
      </c>
      <c r="AR77" s="118">
        <v>69.3</v>
      </c>
      <c r="AS77" s="159"/>
      <c r="AT77" s="118">
        <f t="shared" si="376"/>
        <v>-165</v>
      </c>
      <c r="AU77" s="118">
        <f t="shared" si="435"/>
        <v>69.3</v>
      </c>
      <c r="AV77" s="118">
        <f t="shared" si="436"/>
        <v>69.3</v>
      </c>
      <c r="AW77" s="149">
        <v>54</v>
      </c>
      <c r="AX77" s="110">
        <v>97.8</v>
      </c>
      <c r="AY77" s="118"/>
      <c r="AZ77" s="118">
        <f t="shared" si="377"/>
        <v>97.8</v>
      </c>
      <c r="BA77" s="118">
        <v>75.899999999999991</v>
      </c>
      <c r="BB77" s="159"/>
      <c r="BC77" s="118">
        <f t="shared" si="378"/>
        <v>-21.900000000000006</v>
      </c>
      <c r="BD77" s="118">
        <f t="shared" si="437"/>
        <v>75.899999999999991</v>
      </c>
      <c r="BE77" s="118">
        <f t="shared" si="438"/>
        <v>75.899999999999991</v>
      </c>
      <c r="BF77" s="115"/>
      <c r="BG77" s="110">
        <v>81.3</v>
      </c>
      <c r="BH77" s="118"/>
      <c r="BI77" s="118">
        <f t="shared" si="379"/>
        <v>81.3</v>
      </c>
      <c r="BJ77" s="118">
        <v>49.5</v>
      </c>
      <c r="BK77" s="159"/>
      <c r="BL77" s="118">
        <f t="shared" si="380"/>
        <v>-31.799999999999997</v>
      </c>
      <c r="BM77" s="118">
        <f t="shared" si="439"/>
        <v>49.5</v>
      </c>
      <c r="BN77" s="118">
        <f t="shared" si="440"/>
        <v>49.5</v>
      </c>
      <c r="BO77" s="115">
        <v>69</v>
      </c>
      <c r="BP77" s="110">
        <v>97.8</v>
      </c>
      <c r="BQ77" s="118"/>
      <c r="BR77" s="118">
        <f t="shared" si="381"/>
        <v>97.8</v>
      </c>
      <c r="BS77" s="118">
        <v>85.8</v>
      </c>
      <c r="BT77" s="159"/>
      <c r="BU77" s="118">
        <f t="shared" si="382"/>
        <v>-12</v>
      </c>
      <c r="BV77" s="118">
        <f t="shared" si="441"/>
        <v>85.8</v>
      </c>
      <c r="BW77" s="118">
        <f t="shared" si="442"/>
        <v>85.8</v>
      </c>
      <c r="BX77" s="149">
        <v>21</v>
      </c>
      <c r="BY77" s="110">
        <v>198</v>
      </c>
      <c r="BZ77" s="118"/>
      <c r="CA77" s="118">
        <f t="shared" si="383"/>
        <v>198</v>
      </c>
      <c r="CB77" s="118">
        <v>33</v>
      </c>
      <c r="CC77" s="159"/>
      <c r="CD77" s="118">
        <f t="shared" si="384"/>
        <v>-165</v>
      </c>
      <c r="CE77" s="118">
        <f t="shared" si="443"/>
        <v>33</v>
      </c>
      <c r="CF77" s="118">
        <f t="shared" si="444"/>
        <v>33</v>
      </c>
      <c r="CG77" s="149">
        <v>303.2</v>
      </c>
      <c r="CH77" s="110">
        <v>217.8</v>
      </c>
      <c r="CI77" s="118"/>
      <c r="CJ77" s="118">
        <f t="shared" si="385"/>
        <v>217.8</v>
      </c>
      <c r="CK77" s="118">
        <v>52.8</v>
      </c>
      <c r="CL77" s="159"/>
      <c r="CM77" s="118">
        <f t="shared" si="386"/>
        <v>-165</v>
      </c>
      <c r="CN77" s="118">
        <f t="shared" si="445"/>
        <v>52.8</v>
      </c>
      <c r="CO77" s="118">
        <f t="shared" si="446"/>
        <v>52.8</v>
      </c>
      <c r="CP77" s="149">
        <v>24</v>
      </c>
      <c r="CQ77" s="110">
        <v>157.30000000000001</v>
      </c>
      <c r="CR77" s="118"/>
      <c r="CS77" s="118">
        <f t="shared" si="387"/>
        <v>157.30000000000001</v>
      </c>
      <c r="CT77" s="118">
        <v>42.9</v>
      </c>
      <c r="CU77" s="159"/>
      <c r="CV77" s="118">
        <f t="shared" si="388"/>
        <v>-114.4</v>
      </c>
      <c r="CW77" s="118">
        <f t="shared" si="447"/>
        <v>42.9</v>
      </c>
      <c r="CX77" s="118">
        <f t="shared" si="448"/>
        <v>42.9</v>
      </c>
      <c r="CY77" s="115"/>
      <c r="CZ77" s="110">
        <v>51.599999999999994</v>
      </c>
      <c r="DA77" s="118"/>
      <c r="DB77" s="118">
        <f t="shared" si="389"/>
        <v>51.599999999999994</v>
      </c>
      <c r="DC77" s="118">
        <v>39.599999999999994</v>
      </c>
      <c r="DD77" s="159"/>
      <c r="DE77" s="118">
        <f t="shared" si="390"/>
        <v>-12</v>
      </c>
      <c r="DF77" s="118">
        <f t="shared" si="449"/>
        <v>39.599999999999994</v>
      </c>
      <c r="DG77" s="118">
        <f t="shared" si="450"/>
        <v>39.599999999999994</v>
      </c>
      <c r="DH77" s="149">
        <v>8.5</v>
      </c>
      <c r="DI77" s="110">
        <v>221.1</v>
      </c>
      <c r="DJ77" s="118"/>
      <c r="DK77" s="118">
        <f t="shared" si="391"/>
        <v>221.1</v>
      </c>
      <c r="DL77" s="118">
        <v>52.8</v>
      </c>
      <c r="DM77" s="160"/>
      <c r="DN77" s="118">
        <f t="shared" si="392"/>
        <v>-168.3</v>
      </c>
      <c r="DO77" s="118">
        <f t="shared" si="451"/>
        <v>52.8</v>
      </c>
      <c r="DP77" s="118">
        <f t="shared" si="452"/>
        <v>52.8</v>
      </c>
      <c r="DQ77" s="149">
        <v>3</v>
      </c>
      <c r="DR77" s="110">
        <v>54.9</v>
      </c>
      <c r="DS77" s="118"/>
      <c r="DT77" s="118">
        <f t="shared" si="393"/>
        <v>54.9</v>
      </c>
      <c r="DU77" s="118">
        <v>49.5</v>
      </c>
      <c r="DV77" s="159"/>
      <c r="DW77" s="118">
        <f t="shared" si="394"/>
        <v>-5.3999999999999986</v>
      </c>
      <c r="DX77" s="118">
        <f t="shared" si="453"/>
        <v>49.5</v>
      </c>
      <c r="DY77" s="118">
        <f t="shared" si="454"/>
        <v>49.5</v>
      </c>
      <c r="DZ77" s="149">
        <v>3</v>
      </c>
      <c r="EA77" s="110">
        <v>221.1</v>
      </c>
      <c r="EB77" s="118"/>
      <c r="EC77" s="118">
        <f t="shared" si="395"/>
        <v>221.1</v>
      </c>
      <c r="ED77" s="118">
        <v>52.8</v>
      </c>
      <c r="EE77" s="159"/>
      <c r="EF77" s="118">
        <f t="shared" si="396"/>
        <v>-168.3</v>
      </c>
      <c r="EG77" s="118">
        <f t="shared" si="455"/>
        <v>52.8</v>
      </c>
      <c r="EH77" s="118">
        <f t="shared" si="456"/>
        <v>52.8</v>
      </c>
      <c r="EI77" s="149">
        <v>15</v>
      </c>
      <c r="EJ77" s="110">
        <v>117</v>
      </c>
      <c r="EK77" s="118"/>
      <c r="EL77" s="118">
        <f t="shared" si="420"/>
        <v>117</v>
      </c>
      <c r="EM77" s="118">
        <v>42.9</v>
      </c>
      <c r="EN77" s="159"/>
      <c r="EO77" s="118">
        <f t="shared" si="397"/>
        <v>-74.099999999999994</v>
      </c>
      <c r="EP77" s="118">
        <f t="shared" si="457"/>
        <v>42.9</v>
      </c>
      <c r="EQ77" s="118">
        <f t="shared" si="458"/>
        <v>42.9</v>
      </c>
      <c r="ER77" s="149">
        <v>18</v>
      </c>
      <c r="ES77" s="110">
        <v>41.7</v>
      </c>
      <c r="ET77" s="118"/>
      <c r="EU77" s="118">
        <f t="shared" si="398"/>
        <v>41.7</v>
      </c>
      <c r="EV77" s="118">
        <v>29.7</v>
      </c>
      <c r="EW77" s="159"/>
      <c r="EX77" s="118">
        <f t="shared" si="399"/>
        <v>-12.000000000000004</v>
      </c>
      <c r="EY77" s="118">
        <f t="shared" si="459"/>
        <v>29.7</v>
      </c>
      <c r="EZ77" s="118">
        <f t="shared" si="460"/>
        <v>29.7</v>
      </c>
      <c r="FA77" s="118">
        <v>33</v>
      </c>
      <c r="FB77" s="110">
        <v>71.400000000000006</v>
      </c>
      <c r="FC77" s="118"/>
      <c r="FD77" s="118">
        <f t="shared" si="400"/>
        <v>71.400000000000006</v>
      </c>
      <c r="FE77" s="118">
        <v>56.099999999999994</v>
      </c>
      <c r="FF77" s="159"/>
      <c r="FG77" s="118">
        <f t="shared" si="401"/>
        <v>-15.300000000000011</v>
      </c>
      <c r="FH77" s="118">
        <f t="shared" si="461"/>
        <v>56.099999999999994</v>
      </c>
      <c r="FI77" s="118">
        <f t="shared" si="462"/>
        <v>56.099999999999994</v>
      </c>
      <c r="FJ77" s="131"/>
      <c r="FK77" s="110"/>
      <c r="FL77" s="118"/>
      <c r="FM77" s="118">
        <f t="shared" si="402"/>
        <v>0</v>
      </c>
      <c r="FN77" s="118"/>
      <c r="FO77" s="118">
        <f t="shared" si="403"/>
        <v>0</v>
      </c>
      <c r="FP77" s="118"/>
      <c r="FQ77" s="118"/>
      <c r="FR77" s="115"/>
      <c r="FS77" s="110">
        <v>80.099999999999994</v>
      </c>
      <c r="FT77" s="118"/>
      <c r="FU77" s="118">
        <f t="shared" si="404"/>
        <v>80.099999999999994</v>
      </c>
      <c r="FV77" s="118">
        <v>59.4</v>
      </c>
      <c r="FW77" s="159"/>
      <c r="FX77" s="118">
        <f t="shared" si="405"/>
        <v>-20.699999999999996</v>
      </c>
      <c r="FY77" s="118">
        <f t="shared" si="463"/>
        <v>59.4</v>
      </c>
      <c r="FZ77" s="118">
        <f t="shared" si="464"/>
        <v>59.4</v>
      </c>
      <c r="GA77" s="149">
        <v>15</v>
      </c>
      <c r="GB77" s="110">
        <v>58.2</v>
      </c>
      <c r="GC77" s="118"/>
      <c r="GD77" s="118">
        <f t="shared" si="406"/>
        <v>58.2</v>
      </c>
      <c r="GE77" s="118">
        <v>46.199999999999996</v>
      </c>
      <c r="GF77" s="159"/>
      <c r="GG77" s="118">
        <f t="shared" si="407"/>
        <v>-12.000000000000007</v>
      </c>
      <c r="GH77" s="118">
        <f t="shared" si="465"/>
        <v>46.199999999999996</v>
      </c>
      <c r="GI77" s="118">
        <f t="shared" si="466"/>
        <v>46.199999999999996</v>
      </c>
      <c r="GJ77" s="115"/>
      <c r="GK77" s="110"/>
      <c r="GL77" s="118"/>
      <c r="GM77" s="118">
        <f t="shared" si="408"/>
        <v>0</v>
      </c>
      <c r="GN77" s="118"/>
      <c r="GO77" s="159"/>
      <c r="GP77" s="118">
        <f t="shared" si="409"/>
        <v>0</v>
      </c>
      <c r="GQ77" s="118"/>
      <c r="GR77" s="118"/>
      <c r="GS77" s="149">
        <v>54</v>
      </c>
      <c r="GT77" s="110">
        <v>182.4</v>
      </c>
      <c r="GU77" s="118"/>
      <c r="GV77" s="118">
        <f t="shared" si="410"/>
        <v>182.4</v>
      </c>
      <c r="GW77" s="118">
        <v>145.19999999999999</v>
      </c>
      <c r="GX77" s="159"/>
      <c r="GY77" s="118">
        <f t="shared" si="411"/>
        <v>-37.200000000000017</v>
      </c>
      <c r="GZ77" s="118">
        <f t="shared" si="467"/>
        <v>145.19999999999999</v>
      </c>
      <c r="HA77" s="118">
        <f t="shared" si="468"/>
        <v>145.19999999999999</v>
      </c>
      <c r="HB77" s="149"/>
      <c r="HC77" s="110">
        <v>478.5</v>
      </c>
      <c r="HD77" s="118"/>
      <c r="HE77" s="118">
        <f t="shared" si="412"/>
        <v>478.5</v>
      </c>
      <c r="HF77" s="118">
        <f>135.3+165</f>
        <v>300.3</v>
      </c>
      <c r="HG77" s="159"/>
      <c r="HH77" s="118">
        <f t="shared" si="413"/>
        <v>-178.2</v>
      </c>
      <c r="HI77" s="118">
        <f t="shared" si="469"/>
        <v>300.3</v>
      </c>
      <c r="HJ77" s="118">
        <f t="shared" si="470"/>
        <v>300.3</v>
      </c>
      <c r="HK77" s="115"/>
      <c r="HL77" s="110"/>
      <c r="HM77" s="118"/>
      <c r="HN77" s="118">
        <f t="shared" si="414"/>
        <v>0</v>
      </c>
      <c r="HO77" s="118"/>
      <c r="HP77" s="159"/>
      <c r="HQ77" s="118">
        <f t="shared" si="415"/>
        <v>0</v>
      </c>
      <c r="HR77" s="118"/>
      <c r="HS77" s="118"/>
      <c r="HT77" s="115"/>
      <c r="HU77" s="110"/>
      <c r="HV77" s="118"/>
      <c r="HW77" s="118">
        <f t="shared" si="416"/>
        <v>0</v>
      </c>
      <c r="HX77" s="118"/>
      <c r="HY77" s="159"/>
      <c r="HZ77" s="118">
        <f t="shared" si="417"/>
        <v>0</v>
      </c>
      <c r="IA77" s="118"/>
      <c r="IB77" s="118"/>
      <c r="IC77" s="115"/>
      <c r="ID77" s="110"/>
      <c r="IE77" s="118"/>
      <c r="IF77" s="118">
        <f t="shared" si="418"/>
        <v>0</v>
      </c>
      <c r="IG77" s="118"/>
      <c r="IH77" s="118">
        <f t="shared" si="419"/>
        <v>0</v>
      </c>
      <c r="II77" s="159"/>
      <c r="IJ77" s="118"/>
      <c r="IK77" s="118"/>
      <c r="IL77" s="78">
        <f t="shared" si="425"/>
        <v>1572.7</v>
      </c>
      <c r="IM77" s="78">
        <f t="shared" si="425"/>
        <v>3946.9999999999995</v>
      </c>
      <c r="IN77" s="78">
        <f t="shared" si="426"/>
        <v>0</v>
      </c>
      <c r="IO77" s="78">
        <f t="shared" si="427"/>
        <v>3946.9999999999995</v>
      </c>
      <c r="IP77" s="174">
        <f t="shared" si="428"/>
        <v>4890.8</v>
      </c>
      <c r="IQ77" s="160">
        <f t="shared" si="471"/>
        <v>0</v>
      </c>
      <c r="IR77" s="78">
        <f t="shared" si="429"/>
        <v>943.80000000000064</v>
      </c>
      <c r="IS77" s="78">
        <f t="shared" si="430"/>
        <v>4890.8</v>
      </c>
      <c r="IT77" s="78">
        <f t="shared" si="430"/>
        <v>4890.8</v>
      </c>
      <c r="IU77" s="110"/>
      <c r="IV77" s="110"/>
      <c r="IW77" s="146"/>
      <c r="IX77" s="100"/>
      <c r="IY77" s="101"/>
      <c r="IZ77" s="101"/>
      <c r="JA77" s="98"/>
      <c r="JB77" s="98"/>
      <c r="JC77" s="98"/>
      <c r="JD77" s="98"/>
      <c r="JE77" s="101"/>
      <c r="JF77" s="101"/>
      <c r="JG77" s="99"/>
    </row>
    <row r="78" spans="1:267" s="86" customFormat="1" ht="28.5">
      <c r="A78" s="135" t="s">
        <v>215</v>
      </c>
      <c r="B78" s="3" t="s">
        <v>216</v>
      </c>
      <c r="C78" s="118"/>
      <c r="D78" s="118"/>
      <c r="E78" s="118"/>
      <c r="F78" s="118"/>
      <c r="G78" s="118"/>
      <c r="H78" s="118"/>
      <c r="I78" s="160"/>
      <c r="J78" s="118"/>
      <c r="K78" s="118"/>
      <c r="L78" s="118"/>
      <c r="M78" s="149"/>
      <c r="N78" s="118"/>
      <c r="O78" s="118"/>
      <c r="P78" s="118"/>
      <c r="Q78" s="118"/>
      <c r="R78" s="159"/>
      <c r="S78" s="118"/>
      <c r="T78" s="118"/>
      <c r="U78" s="118"/>
      <c r="V78" s="149"/>
      <c r="W78" s="110"/>
      <c r="X78" s="118"/>
      <c r="Y78" s="118"/>
      <c r="Z78" s="118"/>
      <c r="AA78" s="159"/>
      <c r="AB78" s="118"/>
      <c r="AC78" s="118"/>
      <c r="AD78" s="118"/>
      <c r="AE78" s="149"/>
      <c r="AF78" s="110"/>
      <c r="AG78" s="118"/>
      <c r="AH78" s="118"/>
      <c r="AI78" s="118"/>
      <c r="AJ78" s="159"/>
      <c r="AK78" s="118"/>
      <c r="AL78" s="118"/>
      <c r="AM78" s="118"/>
      <c r="AN78" s="115"/>
      <c r="AO78" s="110"/>
      <c r="AP78" s="118"/>
      <c r="AQ78" s="118"/>
      <c r="AR78" s="118"/>
      <c r="AS78" s="159"/>
      <c r="AT78" s="118"/>
      <c r="AU78" s="118"/>
      <c r="AV78" s="118"/>
      <c r="AW78" s="149"/>
      <c r="AX78" s="110"/>
      <c r="AY78" s="118"/>
      <c r="AZ78" s="118"/>
      <c r="BA78" s="118"/>
      <c r="BB78" s="159"/>
      <c r="BC78" s="118"/>
      <c r="BD78" s="118"/>
      <c r="BE78" s="118"/>
      <c r="BF78" s="115"/>
      <c r="BG78" s="110"/>
      <c r="BH78" s="118"/>
      <c r="BI78" s="118"/>
      <c r="BJ78" s="118"/>
      <c r="BK78" s="159"/>
      <c r="BL78" s="118"/>
      <c r="BM78" s="118"/>
      <c r="BN78" s="118"/>
      <c r="BO78" s="115"/>
      <c r="BP78" s="110"/>
      <c r="BQ78" s="118"/>
      <c r="BR78" s="118"/>
      <c r="BS78" s="118"/>
      <c r="BT78" s="159"/>
      <c r="BU78" s="118"/>
      <c r="BV78" s="118"/>
      <c r="BW78" s="118"/>
      <c r="BX78" s="149"/>
      <c r="BY78" s="110"/>
      <c r="BZ78" s="118"/>
      <c r="CA78" s="118"/>
      <c r="CB78" s="118"/>
      <c r="CC78" s="159"/>
      <c r="CD78" s="118"/>
      <c r="CE78" s="118"/>
      <c r="CF78" s="118"/>
      <c r="CG78" s="149"/>
      <c r="CH78" s="110"/>
      <c r="CI78" s="118"/>
      <c r="CJ78" s="118"/>
      <c r="CK78" s="118"/>
      <c r="CL78" s="159"/>
      <c r="CM78" s="118"/>
      <c r="CN78" s="118"/>
      <c r="CO78" s="118"/>
      <c r="CP78" s="149"/>
      <c r="CQ78" s="110"/>
      <c r="CR78" s="118"/>
      <c r="CS78" s="118"/>
      <c r="CT78" s="118"/>
      <c r="CU78" s="159"/>
      <c r="CV78" s="118"/>
      <c r="CW78" s="118"/>
      <c r="CX78" s="118"/>
      <c r="CY78" s="115"/>
      <c r="CZ78" s="110"/>
      <c r="DA78" s="118"/>
      <c r="DB78" s="118"/>
      <c r="DC78" s="118"/>
      <c r="DD78" s="159"/>
      <c r="DE78" s="118"/>
      <c r="DF78" s="118"/>
      <c r="DG78" s="118"/>
      <c r="DH78" s="149"/>
      <c r="DI78" s="110"/>
      <c r="DJ78" s="118"/>
      <c r="DK78" s="118"/>
      <c r="DL78" s="118"/>
      <c r="DM78" s="160"/>
      <c r="DN78" s="118"/>
      <c r="DO78" s="118"/>
      <c r="DP78" s="118"/>
      <c r="DQ78" s="149"/>
      <c r="DR78" s="110"/>
      <c r="DS78" s="118"/>
      <c r="DT78" s="118"/>
      <c r="DU78" s="118"/>
      <c r="DV78" s="159"/>
      <c r="DW78" s="118"/>
      <c r="DX78" s="118"/>
      <c r="DY78" s="118"/>
      <c r="DZ78" s="149"/>
      <c r="EA78" s="110"/>
      <c r="EB78" s="118"/>
      <c r="EC78" s="118"/>
      <c r="ED78" s="118"/>
      <c r="EE78" s="159"/>
      <c r="EF78" s="118"/>
      <c r="EG78" s="118"/>
      <c r="EH78" s="118"/>
      <c r="EI78" s="149"/>
      <c r="EJ78" s="110"/>
      <c r="EK78" s="118"/>
      <c r="EL78" s="118"/>
      <c r="EM78" s="118"/>
      <c r="EN78" s="159"/>
      <c r="EO78" s="118"/>
      <c r="EP78" s="118"/>
      <c r="EQ78" s="118"/>
      <c r="ER78" s="149"/>
      <c r="ES78" s="110"/>
      <c r="ET78" s="118"/>
      <c r="EU78" s="118"/>
      <c r="EV78" s="118"/>
      <c r="EW78" s="159"/>
      <c r="EX78" s="118"/>
      <c r="EY78" s="118"/>
      <c r="EZ78" s="118"/>
      <c r="FA78" s="118"/>
      <c r="FB78" s="110"/>
      <c r="FC78" s="118"/>
      <c r="FD78" s="118"/>
      <c r="FE78" s="118"/>
      <c r="FF78" s="159"/>
      <c r="FG78" s="118"/>
      <c r="FH78" s="118"/>
      <c r="FI78" s="118"/>
      <c r="FJ78" s="131">
        <v>3814.1</v>
      </c>
      <c r="FK78" s="110"/>
      <c r="FL78" s="118"/>
      <c r="FM78" s="118"/>
      <c r="FN78" s="118"/>
      <c r="FO78" s="118"/>
      <c r="FP78" s="118"/>
      <c r="FQ78" s="118"/>
      <c r="FR78" s="115"/>
      <c r="FS78" s="110"/>
      <c r="FT78" s="118"/>
      <c r="FU78" s="118"/>
      <c r="FV78" s="118"/>
      <c r="FW78" s="159"/>
      <c r="FX78" s="118"/>
      <c r="FY78" s="118"/>
      <c r="FZ78" s="118"/>
      <c r="GA78" s="149"/>
      <c r="GB78" s="110"/>
      <c r="GC78" s="118"/>
      <c r="GD78" s="118"/>
      <c r="GE78" s="118"/>
      <c r="GF78" s="159"/>
      <c r="GG78" s="118"/>
      <c r="GH78" s="118"/>
      <c r="GI78" s="118"/>
      <c r="GJ78" s="115"/>
      <c r="GK78" s="110"/>
      <c r="GL78" s="118"/>
      <c r="GM78" s="118"/>
      <c r="GN78" s="118"/>
      <c r="GO78" s="159"/>
      <c r="GP78" s="118"/>
      <c r="GQ78" s="118"/>
      <c r="GR78" s="118"/>
      <c r="GS78" s="149"/>
      <c r="GT78" s="110"/>
      <c r="GU78" s="118"/>
      <c r="GV78" s="118"/>
      <c r="GW78" s="118"/>
      <c r="GX78" s="159"/>
      <c r="GY78" s="118"/>
      <c r="GZ78" s="118"/>
      <c r="HA78" s="118"/>
      <c r="HB78" s="149"/>
      <c r="HC78" s="110"/>
      <c r="HD78" s="118"/>
      <c r="HE78" s="118"/>
      <c r="HF78" s="118"/>
      <c r="HG78" s="159"/>
      <c r="HH78" s="118"/>
      <c r="HI78" s="118"/>
      <c r="HJ78" s="118"/>
      <c r="HK78" s="115"/>
      <c r="HL78" s="110"/>
      <c r="HM78" s="118"/>
      <c r="HN78" s="118"/>
      <c r="HO78" s="118"/>
      <c r="HP78" s="159"/>
      <c r="HQ78" s="118"/>
      <c r="HR78" s="118"/>
      <c r="HS78" s="118"/>
      <c r="HT78" s="115"/>
      <c r="HU78" s="110"/>
      <c r="HV78" s="118"/>
      <c r="HW78" s="118"/>
      <c r="HX78" s="118"/>
      <c r="HY78" s="159"/>
      <c r="HZ78" s="118"/>
      <c r="IA78" s="118"/>
      <c r="IB78" s="118"/>
      <c r="IC78" s="115"/>
      <c r="ID78" s="110"/>
      <c r="IE78" s="118"/>
      <c r="IF78" s="118"/>
      <c r="IG78" s="118"/>
      <c r="IH78" s="118"/>
      <c r="II78" s="159"/>
      <c r="IJ78" s="118"/>
      <c r="IK78" s="118"/>
      <c r="IL78" s="78">
        <f t="shared" ref="IL78" si="474">+C78+AE78+AN78+AW78+BF78+BO78+BX78+CG78+CP78+CY78+DH78+DQ78+DZ78+EI78+ER78+FA78+FJ78+FR78+GA78+GJ78+GS78+HB78+HK78+HT78+IC78</f>
        <v>3814.1</v>
      </c>
      <c r="IM78" s="78">
        <f t="shared" ref="IM78" si="475">+D78+AF78+AO78+AX78+BG78+BP78+BY78+CH78+CQ78+CZ78+DI78+DR78+EA78+EJ78+ES78+FB78+FK78+FS78+GB78+GK78+GT78+HC78+HL78+HU78+ID78</f>
        <v>0</v>
      </c>
      <c r="IN78" s="78">
        <f t="shared" ref="IN78" si="476">+E78+AG78+AP78+AY78+BH78+BQ78+GU78+BZ78+CI78+CR78+DA78+DJ78+DS78+EB78+EK78+ET78+FC78+FT78</f>
        <v>0</v>
      </c>
      <c r="IO78" s="78">
        <f t="shared" ref="IO78" si="477">+IM78+IN78</f>
        <v>0</v>
      </c>
      <c r="IP78" s="78">
        <f t="shared" ref="IP78" si="478">+G78+AI78+AR78+BA78+BJ78+BS78+CB78+CK78+CT78+DC78+DL78+DU78+ED78+EM78+EV78+FE78+FN78+FV78+GE78+GN78+GW78+HF78+HO78+HX78+IG78</f>
        <v>0</v>
      </c>
      <c r="IQ78" s="160">
        <f t="shared" si="471"/>
        <v>0</v>
      </c>
      <c r="IR78" s="78">
        <f t="shared" ref="IR78" si="479">+IP78-IO78</f>
        <v>0</v>
      </c>
      <c r="IS78" s="78">
        <f>+K78+AL78+AU78+BD78+BM78+BV78+CE78+CN78+CW78+DF78+DO78+DX78+EG78+EP78+EY78+FH78+FP78+FY78+GH78+GQ78+GZ78+HI78+HR78+IA78+IJ78</f>
        <v>0</v>
      </c>
      <c r="IT78" s="78">
        <f>+L78+AM78+AV78+BE78+BN78+BW78+CF78+CO78+CX78+DG78+DP78+DY78+EH78+EQ78+EZ78+FI78+FQ78+FZ78+GI78+GR78+HA78+HJ78+HS78+IB78+IK78</f>
        <v>0</v>
      </c>
      <c r="IU78" s="110"/>
      <c r="IV78" s="110"/>
      <c r="IW78" s="171"/>
      <c r="IX78" s="100"/>
      <c r="IY78" s="101"/>
      <c r="IZ78" s="101"/>
      <c r="JA78" s="98"/>
      <c r="JB78" s="98"/>
      <c r="JC78" s="98"/>
      <c r="JD78" s="98"/>
      <c r="JE78" s="101"/>
      <c r="JF78" s="101"/>
      <c r="JG78" s="99"/>
    </row>
    <row r="79" spans="1:267" s="38" customFormat="1" ht="14.25">
      <c r="A79" s="135" t="s">
        <v>173</v>
      </c>
      <c r="B79" s="3" t="s">
        <v>50</v>
      </c>
      <c r="C79" s="78">
        <f t="shared" si="261"/>
        <v>0</v>
      </c>
      <c r="D79" s="78">
        <f t="shared" si="262"/>
        <v>0</v>
      </c>
      <c r="E79" s="78">
        <f t="shared" si="263"/>
        <v>0</v>
      </c>
      <c r="F79" s="78">
        <f t="shared" si="264"/>
        <v>0</v>
      </c>
      <c r="G79" s="78">
        <f t="shared" si="265"/>
        <v>0</v>
      </c>
      <c r="H79" s="78">
        <f t="shared" si="266"/>
        <v>0</v>
      </c>
      <c r="I79" s="160">
        <f t="shared" si="157"/>
        <v>0</v>
      </c>
      <c r="J79" s="78">
        <f>+S79+Z79</f>
        <v>0</v>
      </c>
      <c r="K79" s="78">
        <f t="shared" si="267"/>
        <v>0</v>
      </c>
      <c r="L79" s="78">
        <f t="shared" si="268"/>
        <v>0</v>
      </c>
      <c r="M79" s="78"/>
      <c r="N79" s="78"/>
      <c r="O79" s="78"/>
      <c r="P79" s="78">
        <f t="shared" si="56"/>
        <v>0</v>
      </c>
      <c r="Q79" s="78"/>
      <c r="R79" s="160"/>
      <c r="S79" s="78">
        <f t="shared" si="371"/>
        <v>0</v>
      </c>
      <c r="T79" s="78"/>
      <c r="U79" s="78"/>
      <c r="V79" s="78"/>
      <c r="W79" s="110"/>
      <c r="X79" s="78"/>
      <c r="Y79" s="78">
        <f t="shared" si="98"/>
        <v>0</v>
      </c>
      <c r="Z79" s="78"/>
      <c r="AA79" s="160"/>
      <c r="AB79" s="78">
        <f t="shared" si="372"/>
        <v>0</v>
      </c>
      <c r="AC79" s="78"/>
      <c r="AD79" s="78"/>
      <c r="AE79" s="78"/>
      <c r="AF79" s="110"/>
      <c r="AG79" s="78"/>
      <c r="AH79" s="78">
        <f t="shared" si="373"/>
        <v>0</v>
      </c>
      <c r="AI79" s="78"/>
      <c r="AJ79" s="160"/>
      <c r="AK79" s="78">
        <f t="shared" si="374"/>
        <v>0</v>
      </c>
      <c r="AL79" s="78"/>
      <c r="AM79" s="78"/>
      <c r="AN79" s="78"/>
      <c r="AO79" s="110"/>
      <c r="AP79" s="78"/>
      <c r="AQ79" s="78">
        <f t="shared" si="375"/>
        <v>0</v>
      </c>
      <c r="AR79" s="78"/>
      <c r="AS79" s="160"/>
      <c r="AT79" s="78">
        <f t="shared" si="376"/>
        <v>0</v>
      </c>
      <c r="AU79" s="78"/>
      <c r="AV79" s="78"/>
      <c r="AW79" s="78"/>
      <c r="AX79" s="110"/>
      <c r="AY79" s="78"/>
      <c r="AZ79" s="78">
        <f t="shared" si="377"/>
        <v>0</v>
      </c>
      <c r="BA79" s="78"/>
      <c r="BB79" s="160"/>
      <c r="BC79" s="78">
        <f t="shared" si="378"/>
        <v>0</v>
      </c>
      <c r="BD79" s="78"/>
      <c r="BE79" s="78"/>
      <c r="BF79" s="78"/>
      <c r="BG79" s="110"/>
      <c r="BH79" s="78"/>
      <c r="BI79" s="78">
        <f t="shared" si="379"/>
        <v>0</v>
      </c>
      <c r="BJ79" s="78"/>
      <c r="BK79" s="160"/>
      <c r="BL79" s="78">
        <f t="shared" si="380"/>
        <v>0</v>
      </c>
      <c r="BM79" s="78"/>
      <c r="BN79" s="78"/>
      <c r="BO79" s="78"/>
      <c r="BP79" s="110"/>
      <c r="BQ79" s="78"/>
      <c r="BR79" s="78">
        <f t="shared" si="381"/>
        <v>0</v>
      </c>
      <c r="BS79" s="78"/>
      <c r="BT79" s="160"/>
      <c r="BU79" s="78">
        <f t="shared" si="382"/>
        <v>0</v>
      </c>
      <c r="BV79" s="78"/>
      <c r="BW79" s="78"/>
      <c r="BX79" s="78"/>
      <c r="BY79" s="110"/>
      <c r="BZ79" s="78"/>
      <c r="CA79" s="78">
        <f t="shared" si="383"/>
        <v>0</v>
      </c>
      <c r="CB79" s="78"/>
      <c r="CC79" s="160"/>
      <c r="CD79" s="78">
        <f t="shared" si="384"/>
        <v>0</v>
      </c>
      <c r="CE79" s="78"/>
      <c r="CF79" s="78"/>
      <c r="CG79" s="78"/>
      <c r="CH79" s="110"/>
      <c r="CI79" s="78"/>
      <c r="CJ79" s="78">
        <f t="shared" si="385"/>
        <v>0</v>
      </c>
      <c r="CK79" s="78"/>
      <c r="CL79" s="160"/>
      <c r="CM79" s="78">
        <f t="shared" si="386"/>
        <v>0</v>
      </c>
      <c r="CN79" s="78"/>
      <c r="CO79" s="78"/>
      <c r="CP79" s="78"/>
      <c r="CQ79" s="110"/>
      <c r="CR79" s="78"/>
      <c r="CS79" s="78">
        <f t="shared" si="387"/>
        <v>0</v>
      </c>
      <c r="CT79" s="78"/>
      <c r="CU79" s="160"/>
      <c r="CV79" s="78">
        <f t="shared" si="388"/>
        <v>0</v>
      </c>
      <c r="CW79" s="78"/>
      <c r="CX79" s="78"/>
      <c r="CY79" s="78"/>
      <c r="CZ79" s="110"/>
      <c r="DA79" s="78"/>
      <c r="DB79" s="78">
        <f t="shared" si="389"/>
        <v>0</v>
      </c>
      <c r="DC79" s="78"/>
      <c r="DD79" s="160"/>
      <c r="DE79" s="78">
        <f t="shared" si="390"/>
        <v>0</v>
      </c>
      <c r="DF79" s="78"/>
      <c r="DG79" s="78"/>
      <c r="DH79" s="78"/>
      <c r="DI79" s="110"/>
      <c r="DJ79" s="78"/>
      <c r="DK79" s="78">
        <f t="shared" si="391"/>
        <v>0</v>
      </c>
      <c r="DL79" s="78"/>
      <c r="DM79" s="160"/>
      <c r="DN79" s="78">
        <f t="shared" si="392"/>
        <v>0</v>
      </c>
      <c r="DO79" s="78"/>
      <c r="DP79" s="78"/>
      <c r="DQ79" s="78"/>
      <c r="DR79" s="110"/>
      <c r="DS79" s="78"/>
      <c r="DT79" s="78">
        <f t="shared" si="393"/>
        <v>0</v>
      </c>
      <c r="DU79" s="78"/>
      <c r="DV79" s="160"/>
      <c r="DW79" s="78">
        <f t="shared" si="394"/>
        <v>0</v>
      </c>
      <c r="DX79" s="78"/>
      <c r="DY79" s="78"/>
      <c r="DZ79" s="78"/>
      <c r="EA79" s="110"/>
      <c r="EB79" s="78"/>
      <c r="EC79" s="78">
        <f t="shared" si="395"/>
        <v>0</v>
      </c>
      <c r="ED79" s="78"/>
      <c r="EE79" s="160"/>
      <c r="EF79" s="78">
        <f t="shared" si="396"/>
        <v>0</v>
      </c>
      <c r="EG79" s="78"/>
      <c r="EH79" s="78"/>
      <c r="EI79" s="78"/>
      <c r="EJ79" s="110"/>
      <c r="EK79" s="78"/>
      <c r="EL79" s="78">
        <f t="shared" si="420"/>
        <v>0</v>
      </c>
      <c r="EM79" s="78"/>
      <c r="EN79" s="160"/>
      <c r="EO79" s="78">
        <f t="shared" si="397"/>
        <v>0</v>
      </c>
      <c r="EP79" s="78"/>
      <c r="EQ79" s="78"/>
      <c r="ER79" s="78"/>
      <c r="ES79" s="110"/>
      <c r="ET79" s="78"/>
      <c r="EU79" s="78">
        <f t="shared" si="398"/>
        <v>0</v>
      </c>
      <c r="EV79" s="78"/>
      <c r="EW79" s="160"/>
      <c r="EX79" s="78">
        <f t="shared" si="399"/>
        <v>0</v>
      </c>
      <c r="EY79" s="78"/>
      <c r="EZ79" s="78"/>
      <c r="FA79" s="78"/>
      <c r="FB79" s="110"/>
      <c r="FC79" s="78"/>
      <c r="FD79" s="78">
        <f t="shared" si="400"/>
        <v>0</v>
      </c>
      <c r="FE79" s="78"/>
      <c r="FF79" s="160"/>
      <c r="FG79" s="78">
        <f t="shared" si="401"/>
        <v>0</v>
      </c>
      <c r="FH79" s="78"/>
      <c r="FI79" s="78"/>
      <c r="FJ79" s="78"/>
      <c r="FK79" s="110">
        <v>336355.3</v>
      </c>
      <c r="FL79" s="78"/>
      <c r="FM79" s="78">
        <f t="shared" si="402"/>
        <v>336355.3</v>
      </c>
      <c r="FN79" s="78">
        <v>370550.38634430023</v>
      </c>
      <c r="FO79" s="78">
        <f t="shared" si="403"/>
        <v>34195.086344300245</v>
      </c>
      <c r="FP79" s="78">
        <v>364912.77916430018</v>
      </c>
      <c r="FQ79" s="78">
        <v>368060.91587930016</v>
      </c>
      <c r="FR79" s="78"/>
      <c r="FS79" s="110"/>
      <c r="FT79" s="78"/>
      <c r="FU79" s="78">
        <f t="shared" si="404"/>
        <v>0</v>
      </c>
      <c r="FV79" s="78"/>
      <c r="FW79" s="160"/>
      <c r="FX79" s="78">
        <f t="shared" si="405"/>
        <v>0</v>
      </c>
      <c r="FY79" s="78"/>
      <c r="FZ79" s="78"/>
      <c r="GA79" s="78"/>
      <c r="GB79" s="110"/>
      <c r="GC79" s="78"/>
      <c r="GD79" s="78">
        <f t="shared" si="406"/>
        <v>0</v>
      </c>
      <c r="GE79" s="78"/>
      <c r="GF79" s="160"/>
      <c r="GG79" s="78">
        <f t="shared" si="407"/>
        <v>0</v>
      </c>
      <c r="GH79" s="78"/>
      <c r="GI79" s="78"/>
      <c r="GJ79" s="78"/>
      <c r="GK79" s="110"/>
      <c r="GL79" s="78"/>
      <c r="GM79" s="78">
        <f t="shared" si="408"/>
        <v>0</v>
      </c>
      <c r="GN79" s="78"/>
      <c r="GO79" s="160"/>
      <c r="GP79" s="78">
        <f t="shared" si="409"/>
        <v>0</v>
      </c>
      <c r="GQ79" s="78"/>
      <c r="GR79" s="78"/>
      <c r="GS79" s="78"/>
      <c r="GT79" s="110"/>
      <c r="GU79" s="78"/>
      <c r="GV79" s="78">
        <f t="shared" si="410"/>
        <v>0</v>
      </c>
      <c r="GW79" s="78"/>
      <c r="GX79" s="160"/>
      <c r="GY79" s="78">
        <f t="shared" si="411"/>
        <v>0</v>
      </c>
      <c r="GZ79" s="78"/>
      <c r="HA79" s="78"/>
      <c r="HB79" s="78"/>
      <c r="HC79" s="110"/>
      <c r="HD79" s="78"/>
      <c r="HE79" s="78">
        <f t="shared" si="412"/>
        <v>0</v>
      </c>
      <c r="HF79" s="78"/>
      <c r="HG79" s="160"/>
      <c r="HH79" s="78">
        <f t="shared" si="413"/>
        <v>0</v>
      </c>
      <c r="HI79" s="78"/>
      <c r="HJ79" s="78"/>
      <c r="HK79" s="78"/>
      <c r="HL79" s="110"/>
      <c r="HM79" s="78"/>
      <c r="HN79" s="78">
        <f t="shared" si="414"/>
        <v>0</v>
      </c>
      <c r="HO79" s="78"/>
      <c r="HP79" s="160"/>
      <c r="HQ79" s="78">
        <f t="shared" si="415"/>
        <v>0</v>
      </c>
      <c r="HR79" s="78"/>
      <c r="HS79" s="78"/>
      <c r="HT79" s="78"/>
      <c r="HU79" s="110"/>
      <c r="HV79" s="78"/>
      <c r="HW79" s="78">
        <f t="shared" si="416"/>
        <v>0</v>
      </c>
      <c r="HX79" s="78"/>
      <c r="HY79" s="160"/>
      <c r="HZ79" s="78">
        <f t="shared" si="417"/>
        <v>0</v>
      </c>
      <c r="IA79" s="78"/>
      <c r="IB79" s="78"/>
      <c r="IC79" s="78"/>
      <c r="ID79" s="110"/>
      <c r="IE79" s="78"/>
      <c r="IF79" s="78">
        <f t="shared" si="418"/>
        <v>0</v>
      </c>
      <c r="IG79" s="78"/>
      <c r="IH79" s="78">
        <f t="shared" si="419"/>
        <v>0</v>
      </c>
      <c r="II79" s="160"/>
      <c r="IJ79" s="78"/>
      <c r="IK79" s="78"/>
      <c r="IL79" s="78">
        <f t="shared" si="425"/>
        <v>0</v>
      </c>
      <c r="IM79" s="78">
        <f t="shared" si="425"/>
        <v>336355.3</v>
      </c>
      <c r="IN79" s="78">
        <f t="shared" si="426"/>
        <v>0</v>
      </c>
      <c r="IO79" s="78">
        <f t="shared" si="427"/>
        <v>336355.3</v>
      </c>
      <c r="IP79" s="78">
        <f t="shared" si="428"/>
        <v>370550.38634430023</v>
      </c>
      <c r="IQ79" s="160">
        <f t="shared" si="471"/>
        <v>0</v>
      </c>
      <c r="IR79" s="78">
        <f t="shared" si="429"/>
        <v>34195.086344300245</v>
      </c>
      <c r="IS79" s="78">
        <f>+K79+AL79+AU79+BD79+BM79+BV79+CE79+CN79+CW79+DF79+DO79+DX79+EG79+EP79+EY79+FH79+FP79+FY79+GH79+GQ79+GZ79+HI79+HR79+IA79+IJ79</f>
        <v>364912.77916430018</v>
      </c>
      <c r="IT79" s="78">
        <f>+L79+AM79+AV79+BE79+BN79+BW79+CF79+CO79+CX79+DG79+DP79+DY79+EH79+EQ79+EZ79+FI79+FQ79+FZ79+GI79+GR79+HA79+HJ79+HS79+IB79+IK79</f>
        <v>368060.91587930016</v>
      </c>
      <c r="IU79" s="112"/>
      <c r="IV79" s="112"/>
      <c r="IW79" s="111"/>
      <c r="IX79" s="106"/>
      <c r="IY79" s="107"/>
      <c r="IZ79" s="107"/>
      <c r="JA79" s="103"/>
      <c r="JB79" s="103"/>
      <c r="JC79" s="103"/>
      <c r="JD79" s="103"/>
      <c r="JE79" s="107"/>
      <c r="JF79" s="107"/>
      <c r="JG79" s="105"/>
    </row>
    <row r="80" spans="1:267" s="38" customFormat="1" ht="14.25">
      <c r="A80" s="135" t="s">
        <v>174</v>
      </c>
      <c r="B80" s="3" t="s">
        <v>51</v>
      </c>
      <c r="C80" s="78">
        <f t="shared" si="261"/>
        <v>0</v>
      </c>
      <c r="D80" s="78">
        <f t="shared" si="262"/>
        <v>0</v>
      </c>
      <c r="E80" s="78">
        <f t="shared" si="263"/>
        <v>0</v>
      </c>
      <c r="F80" s="78">
        <f t="shared" si="264"/>
        <v>0</v>
      </c>
      <c r="G80" s="78">
        <f t="shared" si="265"/>
        <v>0</v>
      </c>
      <c r="H80" s="78">
        <f t="shared" si="266"/>
        <v>0</v>
      </c>
      <c r="I80" s="160">
        <f t="shared" si="157"/>
        <v>0</v>
      </c>
      <c r="J80" s="78">
        <f>+S80+Z80</f>
        <v>0</v>
      </c>
      <c r="K80" s="78">
        <f t="shared" si="267"/>
        <v>0</v>
      </c>
      <c r="L80" s="78">
        <f t="shared" si="268"/>
        <v>0</v>
      </c>
      <c r="M80" s="78"/>
      <c r="N80" s="78"/>
      <c r="O80" s="78"/>
      <c r="P80" s="78">
        <f t="shared" si="56"/>
        <v>0</v>
      </c>
      <c r="Q80" s="78"/>
      <c r="R80" s="160"/>
      <c r="S80" s="78">
        <f t="shared" si="371"/>
        <v>0</v>
      </c>
      <c r="T80" s="78"/>
      <c r="U80" s="78"/>
      <c r="V80" s="78"/>
      <c r="W80" s="78"/>
      <c r="X80" s="78"/>
      <c r="Y80" s="78">
        <f t="shared" si="98"/>
        <v>0</v>
      </c>
      <c r="Z80" s="78"/>
      <c r="AA80" s="160"/>
      <c r="AB80" s="78">
        <f t="shared" si="372"/>
        <v>0</v>
      </c>
      <c r="AC80" s="78"/>
      <c r="AD80" s="78"/>
      <c r="AE80" s="78"/>
      <c r="AF80" s="78"/>
      <c r="AG80" s="78"/>
      <c r="AH80" s="78">
        <f t="shared" si="373"/>
        <v>0</v>
      </c>
      <c r="AI80" s="78"/>
      <c r="AJ80" s="160"/>
      <c r="AK80" s="78">
        <f t="shared" si="374"/>
        <v>0</v>
      </c>
      <c r="AL80" s="78"/>
      <c r="AM80" s="78"/>
      <c r="AN80" s="78"/>
      <c r="AO80" s="78"/>
      <c r="AP80" s="78"/>
      <c r="AQ80" s="78">
        <f t="shared" si="375"/>
        <v>0</v>
      </c>
      <c r="AR80" s="78"/>
      <c r="AS80" s="160"/>
      <c r="AT80" s="78">
        <f t="shared" si="376"/>
        <v>0</v>
      </c>
      <c r="AU80" s="78"/>
      <c r="AV80" s="78"/>
      <c r="AW80" s="78"/>
      <c r="AX80" s="78"/>
      <c r="AY80" s="78"/>
      <c r="AZ80" s="78">
        <f t="shared" si="377"/>
        <v>0</v>
      </c>
      <c r="BA80" s="78"/>
      <c r="BB80" s="160"/>
      <c r="BC80" s="78">
        <f t="shared" si="378"/>
        <v>0</v>
      </c>
      <c r="BD80" s="78"/>
      <c r="BE80" s="78"/>
      <c r="BF80" s="78"/>
      <c r="BG80" s="78"/>
      <c r="BH80" s="78"/>
      <c r="BI80" s="78">
        <f t="shared" si="379"/>
        <v>0</v>
      </c>
      <c r="BJ80" s="78"/>
      <c r="BK80" s="160"/>
      <c r="BL80" s="78">
        <f t="shared" si="380"/>
        <v>0</v>
      </c>
      <c r="BM80" s="78"/>
      <c r="BN80" s="78"/>
      <c r="BO80" s="78"/>
      <c r="BP80" s="78"/>
      <c r="BQ80" s="78"/>
      <c r="BR80" s="78">
        <f t="shared" si="381"/>
        <v>0</v>
      </c>
      <c r="BS80" s="78"/>
      <c r="BT80" s="160"/>
      <c r="BU80" s="78">
        <f t="shared" si="382"/>
        <v>0</v>
      </c>
      <c r="BV80" s="78"/>
      <c r="BW80" s="78"/>
      <c r="BX80" s="78"/>
      <c r="BY80" s="78"/>
      <c r="BZ80" s="78"/>
      <c r="CA80" s="78">
        <f t="shared" si="383"/>
        <v>0</v>
      </c>
      <c r="CB80" s="78"/>
      <c r="CC80" s="160"/>
      <c r="CD80" s="78">
        <f t="shared" si="384"/>
        <v>0</v>
      </c>
      <c r="CE80" s="78"/>
      <c r="CF80" s="78"/>
      <c r="CG80" s="78"/>
      <c r="CH80" s="78"/>
      <c r="CI80" s="78"/>
      <c r="CJ80" s="78">
        <f t="shared" si="385"/>
        <v>0</v>
      </c>
      <c r="CK80" s="78"/>
      <c r="CL80" s="160"/>
      <c r="CM80" s="78">
        <f t="shared" si="386"/>
        <v>0</v>
      </c>
      <c r="CN80" s="78"/>
      <c r="CO80" s="78"/>
      <c r="CP80" s="78"/>
      <c r="CQ80" s="78"/>
      <c r="CR80" s="78"/>
      <c r="CS80" s="78">
        <f t="shared" si="387"/>
        <v>0</v>
      </c>
      <c r="CT80" s="78"/>
      <c r="CU80" s="160"/>
      <c r="CV80" s="78">
        <f t="shared" si="388"/>
        <v>0</v>
      </c>
      <c r="CW80" s="78"/>
      <c r="CX80" s="78"/>
      <c r="CY80" s="78"/>
      <c r="CZ80" s="78"/>
      <c r="DA80" s="78"/>
      <c r="DB80" s="78">
        <f t="shared" si="389"/>
        <v>0</v>
      </c>
      <c r="DC80" s="78"/>
      <c r="DD80" s="160"/>
      <c r="DE80" s="78">
        <f t="shared" si="390"/>
        <v>0</v>
      </c>
      <c r="DF80" s="78"/>
      <c r="DG80" s="78"/>
      <c r="DH80" s="78"/>
      <c r="DI80" s="78"/>
      <c r="DJ80" s="78"/>
      <c r="DK80" s="78">
        <f t="shared" si="391"/>
        <v>0</v>
      </c>
      <c r="DL80" s="78"/>
      <c r="DM80" s="160"/>
      <c r="DN80" s="78">
        <f t="shared" si="392"/>
        <v>0</v>
      </c>
      <c r="DO80" s="78"/>
      <c r="DP80" s="78"/>
      <c r="DQ80" s="78"/>
      <c r="DR80" s="78"/>
      <c r="DS80" s="78"/>
      <c r="DT80" s="78">
        <f t="shared" si="393"/>
        <v>0</v>
      </c>
      <c r="DU80" s="78"/>
      <c r="DV80" s="160"/>
      <c r="DW80" s="78">
        <f t="shared" si="394"/>
        <v>0</v>
      </c>
      <c r="DX80" s="78"/>
      <c r="DY80" s="78"/>
      <c r="DZ80" s="78"/>
      <c r="EA80" s="78"/>
      <c r="EB80" s="78"/>
      <c r="EC80" s="78">
        <f t="shared" si="395"/>
        <v>0</v>
      </c>
      <c r="ED80" s="78"/>
      <c r="EE80" s="160"/>
      <c r="EF80" s="78">
        <f t="shared" si="396"/>
        <v>0</v>
      </c>
      <c r="EG80" s="78"/>
      <c r="EH80" s="78"/>
      <c r="EI80" s="78"/>
      <c r="EJ80" s="78"/>
      <c r="EK80" s="78"/>
      <c r="EL80" s="78">
        <f t="shared" si="420"/>
        <v>0</v>
      </c>
      <c r="EM80" s="78"/>
      <c r="EN80" s="160"/>
      <c r="EO80" s="78">
        <f t="shared" si="397"/>
        <v>0</v>
      </c>
      <c r="EP80" s="78"/>
      <c r="EQ80" s="78"/>
      <c r="ER80" s="78"/>
      <c r="ES80" s="78"/>
      <c r="ET80" s="78"/>
      <c r="EU80" s="78">
        <f t="shared" si="398"/>
        <v>0</v>
      </c>
      <c r="EV80" s="78"/>
      <c r="EW80" s="160"/>
      <c r="EX80" s="78">
        <f t="shared" si="399"/>
        <v>0</v>
      </c>
      <c r="EY80" s="78"/>
      <c r="EZ80" s="78"/>
      <c r="FA80" s="78"/>
      <c r="FB80" s="78"/>
      <c r="FC80" s="78"/>
      <c r="FD80" s="78">
        <f t="shared" si="400"/>
        <v>0</v>
      </c>
      <c r="FE80" s="78"/>
      <c r="FF80" s="160"/>
      <c r="FG80" s="78">
        <f t="shared" si="401"/>
        <v>0</v>
      </c>
      <c r="FH80" s="78"/>
      <c r="FI80" s="78"/>
      <c r="FJ80" s="78"/>
      <c r="FK80" s="78"/>
      <c r="FL80" s="78"/>
      <c r="FM80" s="78">
        <f t="shared" si="402"/>
        <v>0</v>
      </c>
      <c r="FN80" s="78"/>
      <c r="FO80" s="78">
        <f t="shared" si="403"/>
        <v>0</v>
      </c>
      <c r="FP80" s="78"/>
      <c r="FQ80" s="78"/>
      <c r="FR80" s="78"/>
      <c r="FS80" s="78"/>
      <c r="FT80" s="78"/>
      <c r="FU80" s="78">
        <f t="shared" si="404"/>
        <v>0</v>
      </c>
      <c r="FV80" s="113"/>
      <c r="FW80" s="160"/>
      <c r="FX80" s="78">
        <f t="shared" si="405"/>
        <v>0</v>
      </c>
      <c r="FY80" s="78"/>
      <c r="FZ80" s="78"/>
      <c r="GA80" s="78"/>
      <c r="GB80" s="78"/>
      <c r="GC80" s="78"/>
      <c r="GD80" s="78">
        <f t="shared" si="406"/>
        <v>0</v>
      </c>
      <c r="GE80" s="78"/>
      <c r="GF80" s="160"/>
      <c r="GG80" s="78">
        <f t="shared" si="407"/>
        <v>0</v>
      </c>
      <c r="GH80" s="78"/>
      <c r="GI80" s="78"/>
      <c r="GJ80" s="78"/>
      <c r="GK80" s="78"/>
      <c r="GL80" s="78"/>
      <c r="GM80" s="78">
        <f t="shared" si="408"/>
        <v>0</v>
      </c>
      <c r="GN80" s="78"/>
      <c r="GO80" s="160"/>
      <c r="GP80" s="78">
        <f t="shared" si="409"/>
        <v>0</v>
      </c>
      <c r="GQ80" s="78"/>
      <c r="GR80" s="78"/>
      <c r="GS80" s="78"/>
      <c r="GT80" s="78"/>
      <c r="GU80" s="78"/>
      <c r="GV80" s="78">
        <f t="shared" si="410"/>
        <v>0</v>
      </c>
      <c r="GW80" s="78"/>
      <c r="GX80" s="160"/>
      <c r="GY80" s="78">
        <f t="shared" si="411"/>
        <v>0</v>
      </c>
      <c r="GZ80" s="78"/>
      <c r="HA80" s="78"/>
      <c r="HB80" s="78"/>
      <c r="HC80" s="78"/>
      <c r="HD80" s="78"/>
      <c r="HE80" s="78">
        <f t="shared" si="412"/>
        <v>0</v>
      </c>
      <c r="HF80" s="78"/>
      <c r="HG80" s="160"/>
      <c r="HH80" s="78">
        <f t="shared" si="413"/>
        <v>0</v>
      </c>
      <c r="HI80" s="78"/>
      <c r="HJ80" s="78"/>
      <c r="HK80" s="78"/>
      <c r="HL80" s="78"/>
      <c r="HM80" s="78"/>
      <c r="HN80" s="78">
        <f t="shared" si="414"/>
        <v>0</v>
      </c>
      <c r="HO80" s="78"/>
      <c r="HP80" s="160"/>
      <c r="HQ80" s="78">
        <f t="shared" si="415"/>
        <v>0</v>
      </c>
      <c r="HR80" s="78"/>
      <c r="HS80" s="78"/>
      <c r="HT80" s="78"/>
      <c r="HU80" s="78"/>
      <c r="HV80" s="78"/>
      <c r="HW80" s="78">
        <f t="shared" si="416"/>
        <v>0</v>
      </c>
      <c r="HX80" s="78"/>
      <c r="HY80" s="160"/>
      <c r="HZ80" s="78">
        <f t="shared" si="417"/>
        <v>0</v>
      </c>
      <c r="IA80" s="78"/>
      <c r="IB80" s="78"/>
      <c r="IC80" s="78"/>
      <c r="ID80" s="78"/>
      <c r="IE80" s="78"/>
      <c r="IF80" s="78">
        <f t="shared" si="418"/>
        <v>0</v>
      </c>
      <c r="IG80" s="78"/>
      <c r="IH80" s="78">
        <f t="shared" si="419"/>
        <v>0</v>
      </c>
      <c r="II80" s="160"/>
      <c r="IJ80" s="78"/>
      <c r="IK80" s="78"/>
      <c r="IL80" s="78">
        <f t="shared" si="425"/>
        <v>0</v>
      </c>
      <c r="IM80" s="78">
        <f t="shared" si="425"/>
        <v>0</v>
      </c>
      <c r="IN80" s="78">
        <f t="shared" si="426"/>
        <v>0</v>
      </c>
      <c r="IO80" s="78">
        <f t="shared" si="427"/>
        <v>0</v>
      </c>
      <c r="IP80" s="78">
        <f t="shared" si="428"/>
        <v>0</v>
      </c>
      <c r="IQ80" s="160">
        <f t="shared" si="471"/>
        <v>0</v>
      </c>
      <c r="IR80" s="78">
        <f t="shared" si="429"/>
        <v>0</v>
      </c>
      <c r="IS80" s="78">
        <f>+K80+AL80+AU80+BD80+BM80+BV80+CE80+CN80+CW80+DF80+DO80+DX80+EG80+EP80+EY80+FH80+FO80+FY80+GH80+GQ80+GZ80+HI80+HR80+IA80+IJ80</f>
        <v>0</v>
      </c>
      <c r="IT80" s="78">
        <f>+L80+AM80+AV80+BE80+BN80+BW80+CF80+CO80+CX80+DG80+DP80+DY80+EH80+EQ80+EZ80+FI80+FP80+FZ80+GI80+GR80+HA80+HJ80+HS80+IB80+IK80</f>
        <v>0</v>
      </c>
      <c r="IU80" s="112"/>
      <c r="IV80" s="112"/>
      <c r="IW80" s="111"/>
      <c r="IX80" s="106"/>
      <c r="IY80" s="107"/>
      <c r="IZ80" s="107"/>
      <c r="JA80" s="103"/>
      <c r="JB80" s="103"/>
      <c r="JC80" s="103"/>
      <c r="JD80" s="103"/>
      <c r="JE80" s="107"/>
      <c r="JF80" s="107"/>
      <c r="JG80" s="105"/>
    </row>
    <row r="81" spans="1:267" s="38" customFormat="1" ht="14.25">
      <c r="A81" s="133"/>
      <c r="B81" s="3" t="s">
        <v>54</v>
      </c>
      <c r="C81" s="78">
        <f t="shared" si="261"/>
        <v>0</v>
      </c>
      <c r="D81" s="78">
        <f t="shared" si="262"/>
        <v>0</v>
      </c>
      <c r="E81" s="78">
        <f t="shared" si="263"/>
        <v>0</v>
      </c>
      <c r="F81" s="78">
        <f t="shared" si="264"/>
        <v>0</v>
      </c>
      <c r="G81" s="78">
        <f t="shared" si="265"/>
        <v>0</v>
      </c>
      <c r="H81" s="78">
        <f t="shared" si="266"/>
        <v>0</v>
      </c>
      <c r="I81" s="160">
        <f t="shared" si="157"/>
        <v>0</v>
      </c>
      <c r="J81" s="78">
        <f>SUM(J82:J89)</f>
        <v>0</v>
      </c>
      <c r="K81" s="78">
        <f t="shared" si="267"/>
        <v>0</v>
      </c>
      <c r="L81" s="78">
        <f t="shared" si="268"/>
        <v>0</v>
      </c>
      <c r="M81" s="78">
        <f>SUM(M82:M89)</f>
        <v>0</v>
      </c>
      <c r="N81" s="78">
        <f>SUM(N82:N89)</f>
        <v>0</v>
      </c>
      <c r="O81" s="78">
        <f>SUM(O82:O89)</f>
        <v>0</v>
      </c>
      <c r="P81" s="78">
        <f t="shared" si="56"/>
        <v>0</v>
      </c>
      <c r="Q81" s="78">
        <f>SUM(Q82:Q89)</f>
        <v>0</v>
      </c>
      <c r="R81" s="160">
        <f>SUM(R82:R89)</f>
        <v>0</v>
      </c>
      <c r="S81" s="78">
        <f t="shared" si="371"/>
        <v>0</v>
      </c>
      <c r="T81" s="78">
        <f>SUM(T83:T89)</f>
        <v>0</v>
      </c>
      <c r="U81" s="78">
        <f>SUM(U83:U89)</f>
        <v>0</v>
      </c>
      <c r="V81" s="78">
        <f>SUM(V82:V89)</f>
        <v>0</v>
      </c>
      <c r="W81" s="78">
        <f>SUM(W82:W89)</f>
        <v>0</v>
      </c>
      <c r="X81" s="78">
        <f>SUM(X82:X89)</f>
        <v>0</v>
      </c>
      <c r="Y81" s="78">
        <f t="shared" si="98"/>
        <v>0</v>
      </c>
      <c r="Z81" s="78">
        <f>SUM(Z82:Z89)</f>
        <v>0</v>
      </c>
      <c r="AA81" s="160">
        <f>SUM(AA82:AA89)</f>
        <v>0</v>
      </c>
      <c r="AB81" s="78">
        <f t="shared" si="372"/>
        <v>0</v>
      </c>
      <c r="AC81" s="78">
        <f>SUM(AC83:AC89)</f>
        <v>0</v>
      </c>
      <c r="AD81" s="78">
        <f>SUM(AD83:AD89)</f>
        <v>0</v>
      </c>
      <c r="AE81" s="78">
        <f>SUM(AE82:AE89)</f>
        <v>0</v>
      </c>
      <c r="AF81" s="78">
        <f>SUM(AF82:AF89)</f>
        <v>0</v>
      </c>
      <c r="AG81" s="78">
        <f>SUM(AG82:AG89)</f>
        <v>0</v>
      </c>
      <c r="AH81" s="78">
        <f t="shared" si="373"/>
        <v>0</v>
      </c>
      <c r="AI81" s="78">
        <f>SUM(AI82:AI89)</f>
        <v>0</v>
      </c>
      <c r="AJ81" s="160">
        <f>SUM(AJ82:AJ89)</f>
        <v>0</v>
      </c>
      <c r="AK81" s="78">
        <f t="shared" si="374"/>
        <v>0</v>
      </c>
      <c r="AL81" s="78">
        <f>SUM(AL83:AL89)</f>
        <v>0</v>
      </c>
      <c r="AM81" s="78">
        <f>SUM(AM83:AM89)</f>
        <v>0</v>
      </c>
      <c r="AN81" s="78">
        <f>SUM(AN82:AN89)</f>
        <v>0</v>
      </c>
      <c r="AO81" s="78">
        <f>SUM(AO82:AO89)</f>
        <v>0</v>
      </c>
      <c r="AP81" s="78">
        <f>SUM(AP82:AP89)</f>
        <v>0</v>
      </c>
      <c r="AQ81" s="78">
        <f t="shared" si="375"/>
        <v>0</v>
      </c>
      <c r="AR81" s="78">
        <f>SUM(AR82:AR89)</f>
        <v>0</v>
      </c>
      <c r="AS81" s="160">
        <f>SUM(AS82:AS89)</f>
        <v>0</v>
      </c>
      <c r="AT81" s="78">
        <f t="shared" si="376"/>
        <v>0</v>
      </c>
      <c r="AU81" s="78">
        <f>SUM(AU83:AU89)</f>
        <v>0</v>
      </c>
      <c r="AV81" s="78">
        <f>SUM(AV83:AV89)</f>
        <v>0</v>
      </c>
      <c r="AW81" s="78">
        <f>SUM(AW82:AW89)</f>
        <v>0</v>
      </c>
      <c r="AX81" s="78">
        <f>SUM(AX82:AX89)</f>
        <v>0</v>
      </c>
      <c r="AY81" s="78">
        <f>SUM(AY82:AY89)</f>
        <v>0</v>
      </c>
      <c r="AZ81" s="78">
        <f t="shared" si="377"/>
        <v>0</v>
      </c>
      <c r="BA81" s="78">
        <f>SUM(BA82:BA89)</f>
        <v>0</v>
      </c>
      <c r="BB81" s="160">
        <f>SUM(BB82:BB89)</f>
        <v>0</v>
      </c>
      <c r="BC81" s="78">
        <f t="shared" si="378"/>
        <v>0</v>
      </c>
      <c r="BD81" s="78">
        <f>SUM(BD83:BD89)</f>
        <v>0</v>
      </c>
      <c r="BE81" s="78">
        <f>SUM(BE83:BE89)</f>
        <v>0</v>
      </c>
      <c r="BF81" s="78">
        <f>SUM(BF82:BF89)</f>
        <v>0</v>
      </c>
      <c r="BG81" s="78">
        <f>SUM(BG82:BG89)</f>
        <v>0</v>
      </c>
      <c r="BH81" s="78">
        <f>SUM(BH82:BH89)</f>
        <v>0</v>
      </c>
      <c r="BI81" s="78">
        <f t="shared" si="379"/>
        <v>0</v>
      </c>
      <c r="BJ81" s="78">
        <f>SUM(BJ82:BJ89)</f>
        <v>0</v>
      </c>
      <c r="BK81" s="160">
        <f>SUM(BK82:BK89)</f>
        <v>0</v>
      </c>
      <c r="BL81" s="78">
        <f t="shared" si="380"/>
        <v>0</v>
      </c>
      <c r="BM81" s="78">
        <f>SUM(BM83:BM89)</f>
        <v>0</v>
      </c>
      <c r="BN81" s="78">
        <f>SUM(BN83:BN89)</f>
        <v>0</v>
      </c>
      <c r="BO81" s="78">
        <f>SUM(BO82:BO89)</f>
        <v>0</v>
      </c>
      <c r="BP81" s="78">
        <f>SUM(BP82:BP89)</f>
        <v>0</v>
      </c>
      <c r="BQ81" s="78">
        <f>SUM(BQ82:BQ89)</f>
        <v>0</v>
      </c>
      <c r="BR81" s="78">
        <f t="shared" si="381"/>
        <v>0</v>
      </c>
      <c r="BS81" s="78">
        <f>SUM(BS82:BS89)</f>
        <v>0</v>
      </c>
      <c r="BT81" s="160">
        <f>SUM(BT82:BT89)</f>
        <v>0</v>
      </c>
      <c r="BU81" s="78">
        <f t="shared" si="382"/>
        <v>0</v>
      </c>
      <c r="BV81" s="78">
        <f>SUM(BV83:BV89)</f>
        <v>0</v>
      </c>
      <c r="BW81" s="78">
        <f>SUM(BW83:BW89)</f>
        <v>0</v>
      </c>
      <c r="BX81" s="78">
        <f>SUM(BX82:BX89)</f>
        <v>0</v>
      </c>
      <c r="BY81" s="78">
        <f>SUM(BY82:BY89)</f>
        <v>0</v>
      </c>
      <c r="BZ81" s="78">
        <f>SUM(BZ82:BZ89)</f>
        <v>0</v>
      </c>
      <c r="CA81" s="78">
        <f t="shared" si="383"/>
        <v>0</v>
      </c>
      <c r="CB81" s="78">
        <f>SUM(CB82:CB89)</f>
        <v>0</v>
      </c>
      <c r="CC81" s="160">
        <f>SUM(CC82:CC89)</f>
        <v>0</v>
      </c>
      <c r="CD81" s="78">
        <f t="shared" si="384"/>
        <v>0</v>
      </c>
      <c r="CE81" s="78">
        <f>SUM(CE83:CE89)</f>
        <v>0</v>
      </c>
      <c r="CF81" s="78">
        <f>SUM(CF83:CF89)</f>
        <v>0</v>
      </c>
      <c r="CG81" s="78">
        <f>SUM(CG82:CG89)</f>
        <v>0</v>
      </c>
      <c r="CH81" s="78">
        <f>SUM(CH82:CH89)</f>
        <v>0</v>
      </c>
      <c r="CI81" s="78">
        <f>SUM(CI82:CI89)</f>
        <v>0</v>
      </c>
      <c r="CJ81" s="78">
        <f t="shared" si="385"/>
        <v>0</v>
      </c>
      <c r="CK81" s="78">
        <f>SUM(CK82:CK89)</f>
        <v>0</v>
      </c>
      <c r="CL81" s="160">
        <f>SUM(CL82:CL89)</f>
        <v>0</v>
      </c>
      <c r="CM81" s="78">
        <f t="shared" si="386"/>
        <v>0</v>
      </c>
      <c r="CN81" s="78">
        <f>SUM(CN83:CN89)</f>
        <v>0</v>
      </c>
      <c r="CO81" s="78">
        <f>SUM(CO83:CO89)</f>
        <v>0</v>
      </c>
      <c r="CP81" s="78">
        <f>SUM(CP82:CP89)</f>
        <v>0</v>
      </c>
      <c r="CQ81" s="78">
        <f>SUM(CQ82:CQ89)</f>
        <v>0</v>
      </c>
      <c r="CR81" s="78">
        <f>SUM(CR82:CR89)</f>
        <v>0</v>
      </c>
      <c r="CS81" s="78">
        <f t="shared" si="387"/>
        <v>0</v>
      </c>
      <c r="CT81" s="78">
        <f>SUM(CT82:CT89)</f>
        <v>0</v>
      </c>
      <c r="CU81" s="160">
        <f>SUM(CU82:CU89)</f>
        <v>0</v>
      </c>
      <c r="CV81" s="78">
        <f t="shared" si="388"/>
        <v>0</v>
      </c>
      <c r="CW81" s="78">
        <f>SUM(CW83:CW89)</f>
        <v>0</v>
      </c>
      <c r="CX81" s="78">
        <f>SUM(CX83:CX89)</f>
        <v>0</v>
      </c>
      <c r="CY81" s="78">
        <f>SUM(CY82:CY89)</f>
        <v>0</v>
      </c>
      <c r="CZ81" s="78">
        <f>SUM(CZ82:CZ89)</f>
        <v>0</v>
      </c>
      <c r="DA81" s="78">
        <f>SUM(DA82:DA89)</f>
        <v>0</v>
      </c>
      <c r="DB81" s="78">
        <f t="shared" si="389"/>
        <v>0</v>
      </c>
      <c r="DC81" s="78">
        <f>SUM(DC82:DC89)</f>
        <v>0</v>
      </c>
      <c r="DD81" s="160">
        <f>SUM(DD82:DD89)</f>
        <v>0</v>
      </c>
      <c r="DE81" s="78">
        <f t="shared" si="390"/>
        <v>0</v>
      </c>
      <c r="DF81" s="78">
        <f>SUM(DF83:DF89)</f>
        <v>0</v>
      </c>
      <c r="DG81" s="78">
        <f>SUM(DG83:DG89)</f>
        <v>0</v>
      </c>
      <c r="DH81" s="78">
        <f>SUM(DH82:DH89)</f>
        <v>0</v>
      </c>
      <c r="DI81" s="78">
        <f>SUM(DI82:DI89)</f>
        <v>0</v>
      </c>
      <c r="DJ81" s="78">
        <f>SUM(DJ82:DJ89)</f>
        <v>0</v>
      </c>
      <c r="DK81" s="78">
        <f t="shared" si="391"/>
        <v>0</v>
      </c>
      <c r="DL81" s="78">
        <f>SUM(DL82:DL89)</f>
        <v>0</v>
      </c>
      <c r="DM81" s="160">
        <f>SUM(DM82:DM89)</f>
        <v>0</v>
      </c>
      <c r="DN81" s="78">
        <f t="shared" si="392"/>
        <v>0</v>
      </c>
      <c r="DO81" s="78">
        <f>SUM(DO83:DO89)</f>
        <v>0</v>
      </c>
      <c r="DP81" s="78">
        <f>SUM(DP83:DP89)</f>
        <v>0</v>
      </c>
      <c r="DQ81" s="78">
        <f>SUM(DQ82:DQ89)</f>
        <v>0</v>
      </c>
      <c r="DR81" s="78">
        <f>SUM(DR82:DR89)</f>
        <v>0</v>
      </c>
      <c r="DS81" s="78">
        <f>SUM(DS82:DS89)</f>
        <v>0</v>
      </c>
      <c r="DT81" s="78">
        <f t="shared" si="393"/>
        <v>0</v>
      </c>
      <c r="DU81" s="78">
        <f>SUM(DU82:DU89)</f>
        <v>0</v>
      </c>
      <c r="DV81" s="160">
        <f>SUM(DV82:DV89)</f>
        <v>0</v>
      </c>
      <c r="DW81" s="78">
        <f t="shared" si="394"/>
        <v>0</v>
      </c>
      <c r="DX81" s="78">
        <f>SUM(DX83:DX89)</f>
        <v>0</v>
      </c>
      <c r="DY81" s="78">
        <f>SUM(DY83:DY89)</f>
        <v>0</v>
      </c>
      <c r="DZ81" s="78">
        <f>SUM(DZ82:DZ89)</f>
        <v>0</v>
      </c>
      <c r="EA81" s="78">
        <f>SUM(EA82:EA89)</f>
        <v>0</v>
      </c>
      <c r="EB81" s="78">
        <f>SUM(EB82:EB89)</f>
        <v>0</v>
      </c>
      <c r="EC81" s="78">
        <f t="shared" si="395"/>
        <v>0</v>
      </c>
      <c r="ED81" s="78">
        <f>SUM(ED82:ED89)</f>
        <v>0</v>
      </c>
      <c r="EE81" s="160">
        <f>SUM(EE82:EE89)</f>
        <v>0</v>
      </c>
      <c r="EF81" s="78">
        <f t="shared" si="396"/>
        <v>0</v>
      </c>
      <c r="EG81" s="78">
        <f>SUM(EG83:EG89)</f>
        <v>0</v>
      </c>
      <c r="EH81" s="78">
        <f>SUM(EH83:EH89)</f>
        <v>0</v>
      </c>
      <c r="EI81" s="78">
        <f>SUM(EI82:EI89)</f>
        <v>0</v>
      </c>
      <c r="EJ81" s="78">
        <f>SUM(EJ82:EJ89)</f>
        <v>0</v>
      </c>
      <c r="EK81" s="78">
        <f>SUM(EK82:EK89)</f>
        <v>0</v>
      </c>
      <c r="EL81" s="78">
        <f t="shared" si="420"/>
        <v>0</v>
      </c>
      <c r="EM81" s="78">
        <f>SUM(EM82:EM89)</f>
        <v>0</v>
      </c>
      <c r="EN81" s="160">
        <f>SUM(EN82:EN89)</f>
        <v>0</v>
      </c>
      <c r="EO81" s="78">
        <f t="shared" si="397"/>
        <v>0</v>
      </c>
      <c r="EP81" s="78">
        <f>SUM(EP83:EP89)</f>
        <v>0</v>
      </c>
      <c r="EQ81" s="78">
        <f>SUM(EQ83:EQ89)</f>
        <v>0</v>
      </c>
      <c r="ER81" s="78">
        <f>SUM(ER82:ER89)</f>
        <v>0</v>
      </c>
      <c r="ES81" s="78">
        <f>SUM(ES82:ES89)</f>
        <v>0</v>
      </c>
      <c r="ET81" s="78">
        <f>SUM(ET82:ET89)</f>
        <v>0</v>
      </c>
      <c r="EU81" s="78">
        <f t="shared" si="398"/>
        <v>0</v>
      </c>
      <c r="EV81" s="78">
        <f>SUM(EV82:EV89)</f>
        <v>0</v>
      </c>
      <c r="EW81" s="160">
        <f>SUM(EW82:EW89)</f>
        <v>0</v>
      </c>
      <c r="EX81" s="78">
        <f t="shared" si="399"/>
        <v>0</v>
      </c>
      <c r="EY81" s="78">
        <f>SUM(EY83:EY89)</f>
        <v>0</v>
      </c>
      <c r="EZ81" s="78">
        <f>SUM(EZ83:EZ89)</f>
        <v>0</v>
      </c>
      <c r="FA81" s="78">
        <f>SUM(FA82:FA89)</f>
        <v>0</v>
      </c>
      <c r="FB81" s="78">
        <f>SUM(FB82:FB89)</f>
        <v>0</v>
      </c>
      <c r="FC81" s="78">
        <f>SUM(FC82:FC89)</f>
        <v>0</v>
      </c>
      <c r="FD81" s="78">
        <f t="shared" si="400"/>
        <v>0</v>
      </c>
      <c r="FE81" s="78">
        <f>SUM(FE82:FE89)</f>
        <v>0</v>
      </c>
      <c r="FF81" s="160">
        <f>SUM(FF82:FF89)</f>
        <v>0</v>
      </c>
      <c r="FG81" s="78">
        <f t="shared" si="401"/>
        <v>0</v>
      </c>
      <c r="FH81" s="78">
        <f>SUM(FH83:FH89)</f>
        <v>0</v>
      </c>
      <c r="FI81" s="78">
        <f>SUM(FI83:FI89)</f>
        <v>0</v>
      </c>
      <c r="FJ81" s="78">
        <f>SUM(FJ82:FJ89)</f>
        <v>25539.489999999998</v>
      </c>
      <c r="FK81" s="78">
        <f>SUM(FK82:FK89)</f>
        <v>0</v>
      </c>
      <c r="FL81" s="78">
        <f>SUM(FL82:FL89)</f>
        <v>0</v>
      </c>
      <c r="FM81" s="78">
        <f t="shared" si="402"/>
        <v>0</v>
      </c>
      <c r="FN81" s="78">
        <f>SUM(FN82:FN89)</f>
        <v>0</v>
      </c>
      <c r="FO81" s="78">
        <f t="shared" si="403"/>
        <v>0</v>
      </c>
      <c r="FP81" s="78">
        <f>SUM(FP83:FP89)</f>
        <v>0</v>
      </c>
      <c r="FQ81" s="78">
        <f>SUM(FQ83:FQ89)</f>
        <v>0</v>
      </c>
      <c r="FR81" s="78">
        <f>SUM(FR82:FR89)</f>
        <v>0</v>
      </c>
      <c r="FS81" s="78">
        <f>SUM(FS82:FS89)</f>
        <v>0</v>
      </c>
      <c r="FT81" s="78">
        <f>SUM(FT82:FT89)</f>
        <v>0</v>
      </c>
      <c r="FU81" s="78">
        <f t="shared" si="404"/>
        <v>0</v>
      </c>
      <c r="FV81" s="113">
        <f>SUM(FV82:FV89)</f>
        <v>0</v>
      </c>
      <c r="FW81" s="160">
        <f>SUM(FW82:FW89)</f>
        <v>0</v>
      </c>
      <c r="FX81" s="78">
        <f t="shared" si="405"/>
        <v>0</v>
      </c>
      <c r="FY81" s="78">
        <f>SUM(FY83:FY89)</f>
        <v>0</v>
      </c>
      <c r="FZ81" s="78">
        <f>SUM(FZ83:FZ89)</f>
        <v>0</v>
      </c>
      <c r="GA81" s="78">
        <f>SUM(GA82:GA89)</f>
        <v>0</v>
      </c>
      <c r="GB81" s="78">
        <f>SUM(GB82:GB89)</f>
        <v>0</v>
      </c>
      <c r="GC81" s="78">
        <f>SUM(GC82:GC89)</f>
        <v>0</v>
      </c>
      <c r="GD81" s="78">
        <f t="shared" si="406"/>
        <v>0</v>
      </c>
      <c r="GE81" s="78">
        <f>SUM(GE82:GE89)</f>
        <v>0</v>
      </c>
      <c r="GF81" s="160">
        <f>SUM(GF82:GF89)</f>
        <v>0</v>
      </c>
      <c r="GG81" s="78">
        <f t="shared" si="407"/>
        <v>0</v>
      </c>
      <c r="GH81" s="78">
        <f>SUM(GH83:GH89)</f>
        <v>0</v>
      </c>
      <c r="GI81" s="78">
        <f>SUM(GI83:GI89)</f>
        <v>0</v>
      </c>
      <c r="GJ81" s="78">
        <f>SUM(GJ82:GJ89)</f>
        <v>0</v>
      </c>
      <c r="GK81" s="78">
        <f>SUM(GK82:GK89)</f>
        <v>0</v>
      </c>
      <c r="GL81" s="78">
        <f>SUM(GL82:GL89)</f>
        <v>0</v>
      </c>
      <c r="GM81" s="78">
        <f t="shared" si="408"/>
        <v>0</v>
      </c>
      <c r="GN81" s="78">
        <f>SUM(GN82:GN89)</f>
        <v>0</v>
      </c>
      <c r="GO81" s="160">
        <f>SUM(GO82:GO89)</f>
        <v>0</v>
      </c>
      <c r="GP81" s="78">
        <f t="shared" si="409"/>
        <v>0</v>
      </c>
      <c r="GQ81" s="78">
        <f>SUM(GQ83:GQ89)</f>
        <v>0</v>
      </c>
      <c r="GR81" s="78">
        <f>SUM(GR83:GR89)</f>
        <v>0</v>
      </c>
      <c r="GS81" s="78">
        <f>SUM(GS82:GS89)</f>
        <v>0</v>
      </c>
      <c r="GT81" s="78">
        <f>SUM(GT82:GT89)</f>
        <v>0</v>
      </c>
      <c r="GU81" s="78">
        <f>SUM(GU82:GU89)</f>
        <v>0</v>
      </c>
      <c r="GV81" s="78">
        <f t="shared" si="410"/>
        <v>0</v>
      </c>
      <c r="GW81" s="78">
        <f>SUM(GW82:GW89)</f>
        <v>0</v>
      </c>
      <c r="GX81" s="160">
        <f>SUM(GX82:GX89)</f>
        <v>0</v>
      </c>
      <c r="GY81" s="78">
        <f t="shared" si="411"/>
        <v>0</v>
      </c>
      <c r="GZ81" s="78">
        <f>SUM(GZ83:GZ89)</f>
        <v>0</v>
      </c>
      <c r="HA81" s="78">
        <f>SUM(HA83:HA89)</f>
        <v>0</v>
      </c>
      <c r="HB81" s="78">
        <f>SUM(HB82:HB89)</f>
        <v>0</v>
      </c>
      <c r="HC81" s="78">
        <f>SUM(HC82:HC89)</f>
        <v>0</v>
      </c>
      <c r="HD81" s="78">
        <f>SUM(HD82:HD89)</f>
        <v>0</v>
      </c>
      <c r="HE81" s="78">
        <f t="shared" si="412"/>
        <v>0</v>
      </c>
      <c r="HF81" s="78">
        <f>SUM(HF82:HF89)</f>
        <v>0</v>
      </c>
      <c r="HG81" s="160">
        <f>SUM(HG82:HG89)</f>
        <v>0</v>
      </c>
      <c r="HH81" s="78">
        <f t="shared" si="413"/>
        <v>0</v>
      </c>
      <c r="HI81" s="78">
        <f>SUM(HI83:HI89)</f>
        <v>0</v>
      </c>
      <c r="HJ81" s="78">
        <f>SUM(HJ83:HJ89)</f>
        <v>0</v>
      </c>
      <c r="HK81" s="78">
        <f>SUM(HK82:HK89)</f>
        <v>537015.39</v>
      </c>
      <c r="HL81" s="78">
        <f>SUM(HL82:HL89)</f>
        <v>335556.6</v>
      </c>
      <c r="HM81" s="78">
        <f>SUM(HM82:HM89)</f>
        <v>0</v>
      </c>
      <c r="HN81" s="78">
        <f t="shared" si="414"/>
        <v>335556.6</v>
      </c>
      <c r="HO81" s="78">
        <f>SUM(HO82:HO89)</f>
        <v>340847.7</v>
      </c>
      <c r="HP81" s="160">
        <f>SUM(HP82:HP89)</f>
        <v>0</v>
      </c>
      <c r="HQ81" s="78">
        <f t="shared" si="415"/>
        <v>5291.1000000000349</v>
      </c>
      <c r="HR81" s="78">
        <f>SUM(HR83:HR89)</f>
        <v>0</v>
      </c>
      <c r="HS81" s="78">
        <f>SUM(HS83:HS89)</f>
        <v>0</v>
      </c>
      <c r="HT81" s="78">
        <f>SUM(HT82:HT89)</f>
        <v>0</v>
      </c>
      <c r="HU81" s="78">
        <f>SUM(HU82:HU89)</f>
        <v>0</v>
      </c>
      <c r="HV81" s="78">
        <f>SUM(HV82:HV89)</f>
        <v>0</v>
      </c>
      <c r="HW81" s="78">
        <f t="shared" si="416"/>
        <v>0</v>
      </c>
      <c r="HX81" s="78">
        <f>SUM(HX82:HX89)</f>
        <v>0</v>
      </c>
      <c r="HY81" s="160">
        <f>SUM(HY82:HY89)</f>
        <v>0</v>
      </c>
      <c r="HZ81" s="78">
        <f t="shared" si="417"/>
        <v>0</v>
      </c>
      <c r="IA81" s="78">
        <f>SUM(IA83:IA89)</f>
        <v>0</v>
      </c>
      <c r="IB81" s="78">
        <f>SUM(IB83:IB89)</f>
        <v>0</v>
      </c>
      <c r="IC81" s="78">
        <f>SUM(IC82:IC89)</f>
        <v>17000</v>
      </c>
      <c r="ID81" s="78">
        <f>SUM(ID82:ID89)</f>
        <v>0</v>
      </c>
      <c r="IE81" s="78">
        <f>SUM(IE82:IE89)</f>
        <v>0</v>
      </c>
      <c r="IF81" s="78">
        <f t="shared" si="418"/>
        <v>0</v>
      </c>
      <c r="IG81" s="78">
        <f>SUM(IG82:IG89)</f>
        <v>0</v>
      </c>
      <c r="IH81" s="78">
        <f t="shared" si="419"/>
        <v>0</v>
      </c>
      <c r="II81" s="160">
        <v>0</v>
      </c>
      <c r="IJ81" s="78">
        <f>SUM(IJ83:IJ89)</f>
        <v>0</v>
      </c>
      <c r="IK81" s="78">
        <f>SUM(IK83:IK89)</f>
        <v>0</v>
      </c>
      <c r="IL81" s="78">
        <f>SUM(IL82:IL89)</f>
        <v>579554.88</v>
      </c>
      <c r="IM81" s="78">
        <f t="shared" ref="IM81:IT81" si="480">SUM(IM82:IM89)</f>
        <v>335556.6</v>
      </c>
      <c r="IN81" s="78">
        <f t="shared" si="480"/>
        <v>0</v>
      </c>
      <c r="IO81" s="78">
        <f t="shared" si="480"/>
        <v>335556.6</v>
      </c>
      <c r="IP81" s="78">
        <f t="shared" si="480"/>
        <v>340847.7</v>
      </c>
      <c r="IQ81" s="160">
        <f t="shared" ref="IQ81:IQ89" si="481">SUM(IQ82:IQ89)</f>
        <v>0</v>
      </c>
      <c r="IR81" s="78">
        <f t="shared" si="480"/>
        <v>5291.1000000000349</v>
      </c>
      <c r="IS81" s="78">
        <f t="shared" si="480"/>
        <v>0</v>
      </c>
      <c r="IT81" s="78">
        <f t="shared" si="480"/>
        <v>0</v>
      </c>
      <c r="IU81" s="78"/>
      <c r="IV81" s="78"/>
      <c r="IW81" s="111"/>
      <c r="IX81" s="102"/>
      <c r="IY81" s="103"/>
      <c r="IZ81" s="103"/>
      <c r="JA81" s="103"/>
      <c r="JB81" s="103"/>
      <c r="JC81" s="103"/>
      <c r="JD81" s="103"/>
      <c r="JE81" s="103"/>
      <c r="JF81" s="103"/>
      <c r="JG81" s="105"/>
    </row>
    <row r="82" spans="1:267" s="38" customFormat="1" ht="14.25">
      <c r="A82" s="137">
        <v>5111</v>
      </c>
      <c r="B82" s="3" t="s">
        <v>89</v>
      </c>
      <c r="C82" s="78">
        <f t="shared" si="261"/>
        <v>0</v>
      </c>
      <c r="D82" s="78">
        <f t="shared" si="262"/>
        <v>0</v>
      </c>
      <c r="E82" s="78">
        <f t="shared" si="263"/>
        <v>0</v>
      </c>
      <c r="F82" s="78">
        <f t="shared" si="264"/>
        <v>0</v>
      </c>
      <c r="G82" s="78">
        <f t="shared" si="265"/>
        <v>0</v>
      </c>
      <c r="H82" s="78">
        <f t="shared" si="266"/>
        <v>0</v>
      </c>
      <c r="I82" s="160">
        <f t="shared" si="157"/>
        <v>0</v>
      </c>
      <c r="J82" s="78">
        <f t="shared" ref="J82:J89" si="482">+S82+Z82</f>
        <v>0</v>
      </c>
      <c r="K82" s="78">
        <f t="shared" si="267"/>
        <v>0</v>
      </c>
      <c r="L82" s="78">
        <f t="shared" si="268"/>
        <v>0</v>
      </c>
      <c r="M82" s="78"/>
      <c r="N82" s="78"/>
      <c r="O82" s="78"/>
      <c r="P82" s="78">
        <f t="shared" si="56"/>
        <v>0</v>
      </c>
      <c r="Q82" s="78"/>
      <c r="R82" s="160"/>
      <c r="S82" s="78">
        <f t="shared" si="371"/>
        <v>0</v>
      </c>
      <c r="T82" s="78"/>
      <c r="U82" s="78"/>
      <c r="V82" s="78"/>
      <c r="W82" s="78"/>
      <c r="X82" s="78"/>
      <c r="Y82" s="78">
        <f t="shared" si="98"/>
        <v>0</v>
      </c>
      <c r="Z82" s="78"/>
      <c r="AA82" s="160"/>
      <c r="AB82" s="78">
        <f t="shared" si="372"/>
        <v>0</v>
      </c>
      <c r="AC82" s="78"/>
      <c r="AD82" s="78"/>
      <c r="AE82" s="78"/>
      <c r="AF82" s="78"/>
      <c r="AG82" s="78"/>
      <c r="AH82" s="78">
        <f t="shared" si="373"/>
        <v>0</v>
      </c>
      <c r="AI82" s="78"/>
      <c r="AJ82" s="160"/>
      <c r="AK82" s="78">
        <f t="shared" si="374"/>
        <v>0</v>
      </c>
      <c r="AL82" s="78"/>
      <c r="AM82" s="78"/>
      <c r="AN82" s="78"/>
      <c r="AO82" s="78"/>
      <c r="AP82" s="78"/>
      <c r="AQ82" s="78">
        <f t="shared" si="375"/>
        <v>0</v>
      </c>
      <c r="AR82" s="113"/>
      <c r="AS82" s="160"/>
      <c r="AT82" s="78">
        <f t="shared" si="376"/>
        <v>0</v>
      </c>
      <c r="AU82" s="78"/>
      <c r="AV82" s="78"/>
      <c r="AW82" s="78"/>
      <c r="AX82" s="78"/>
      <c r="AY82" s="78"/>
      <c r="AZ82" s="78">
        <f t="shared" si="377"/>
        <v>0</v>
      </c>
      <c r="BA82" s="78"/>
      <c r="BB82" s="160"/>
      <c r="BC82" s="78">
        <f t="shared" si="378"/>
        <v>0</v>
      </c>
      <c r="BD82" s="78"/>
      <c r="BE82" s="78"/>
      <c r="BF82" s="78"/>
      <c r="BG82" s="78"/>
      <c r="BH82" s="78"/>
      <c r="BI82" s="78">
        <f t="shared" si="379"/>
        <v>0</v>
      </c>
      <c r="BJ82" s="78"/>
      <c r="BK82" s="160"/>
      <c r="BL82" s="78">
        <f t="shared" si="380"/>
        <v>0</v>
      </c>
      <c r="BM82" s="78"/>
      <c r="BN82" s="78"/>
      <c r="BO82" s="78"/>
      <c r="BP82" s="78"/>
      <c r="BQ82" s="78"/>
      <c r="BR82" s="78">
        <f t="shared" si="381"/>
        <v>0</v>
      </c>
      <c r="BS82" s="78"/>
      <c r="BT82" s="160"/>
      <c r="BU82" s="78">
        <f t="shared" si="382"/>
        <v>0</v>
      </c>
      <c r="BV82" s="78"/>
      <c r="BW82" s="78"/>
      <c r="BX82" s="78"/>
      <c r="BY82" s="78"/>
      <c r="BZ82" s="78"/>
      <c r="CA82" s="78">
        <f t="shared" si="383"/>
        <v>0</v>
      </c>
      <c r="CB82" s="78"/>
      <c r="CC82" s="160"/>
      <c r="CD82" s="78">
        <f t="shared" si="384"/>
        <v>0</v>
      </c>
      <c r="CE82" s="78"/>
      <c r="CF82" s="78"/>
      <c r="CG82" s="78"/>
      <c r="CH82" s="78"/>
      <c r="CI82" s="78"/>
      <c r="CJ82" s="78">
        <f t="shared" si="385"/>
        <v>0</v>
      </c>
      <c r="CK82" s="113"/>
      <c r="CL82" s="160"/>
      <c r="CM82" s="78">
        <f t="shared" si="386"/>
        <v>0</v>
      </c>
      <c r="CN82" s="78"/>
      <c r="CO82" s="78"/>
      <c r="CP82" s="78"/>
      <c r="CQ82" s="78"/>
      <c r="CR82" s="78"/>
      <c r="CS82" s="78">
        <f t="shared" si="387"/>
        <v>0</v>
      </c>
      <c r="CT82" s="78"/>
      <c r="CU82" s="160"/>
      <c r="CV82" s="78">
        <f t="shared" si="388"/>
        <v>0</v>
      </c>
      <c r="CW82" s="78"/>
      <c r="CX82" s="78"/>
      <c r="CY82" s="78"/>
      <c r="CZ82" s="78"/>
      <c r="DA82" s="78"/>
      <c r="DB82" s="78">
        <f t="shared" si="389"/>
        <v>0</v>
      </c>
      <c r="DC82" s="78"/>
      <c r="DD82" s="160"/>
      <c r="DE82" s="78">
        <f t="shared" si="390"/>
        <v>0</v>
      </c>
      <c r="DF82" s="78"/>
      <c r="DG82" s="78"/>
      <c r="DH82" s="78"/>
      <c r="DI82" s="78"/>
      <c r="DJ82" s="78"/>
      <c r="DK82" s="78">
        <f t="shared" si="391"/>
        <v>0</v>
      </c>
      <c r="DL82" s="113"/>
      <c r="DM82" s="160"/>
      <c r="DN82" s="78">
        <f t="shared" si="392"/>
        <v>0</v>
      </c>
      <c r="DO82" s="78"/>
      <c r="DP82" s="78"/>
      <c r="DQ82" s="78"/>
      <c r="DR82" s="78"/>
      <c r="DS82" s="78"/>
      <c r="DT82" s="78">
        <f t="shared" si="393"/>
        <v>0</v>
      </c>
      <c r="DU82" s="78"/>
      <c r="DV82" s="160"/>
      <c r="DW82" s="78">
        <f t="shared" si="394"/>
        <v>0</v>
      </c>
      <c r="DX82" s="78"/>
      <c r="DY82" s="78"/>
      <c r="DZ82" s="78"/>
      <c r="EA82" s="78"/>
      <c r="EB82" s="78"/>
      <c r="EC82" s="78">
        <f t="shared" si="395"/>
        <v>0</v>
      </c>
      <c r="ED82" s="78"/>
      <c r="EE82" s="160"/>
      <c r="EF82" s="78">
        <f t="shared" si="396"/>
        <v>0</v>
      </c>
      <c r="EG82" s="78"/>
      <c r="EH82" s="78"/>
      <c r="EI82" s="78"/>
      <c r="EJ82" s="78"/>
      <c r="EK82" s="78"/>
      <c r="EL82" s="78">
        <f t="shared" si="420"/>
        <v>0</v>
      </c>
      <c r="EM82" s="78"/>
      <c r="EN82" s="160"/>
      <c r="EO82" s="78">
        <f t="shared" si="397"/>
        <v>0</v>
      </c>
      <c r="EP82" s="78"/>
      <c r="EQ82" s="78"/>
      <c r="ER82" s="78"/>
      <c r="ES82" s="78"/>
      <c r="ET82" s="78"/>
      <c r="EU82" s="78">
        <f t="shared" si="398"/>
        <v>0</v>
      </c>
      <c r="EV82" s="78"/>
      <c r="EW82" s="160"/>
      <c r="EX82" s="78">
        <f t="shared" si="399"/>
        <v>0</v>
      </c>
      <c r="EY82" s="78"/>
      <c r="EZ82" s="78"/>
      <c r="FA82" s="78"/>
      <c r="FB82" s="78"/>
      <c r="FC82" s="78"/>
      <c r="FD82" s="78">
        <f t="shared" si="400"/>
        <v>0</v>
      </c>
      <c r="FE82" s="78"/>
      <c r="FF82" s="160"/>
      <c r="FG82" s="78">
        <f t="shared" si="401"/>
        <v>0</v>
      </c>
      <c r="FH82" s="78"/>
      <c r="FI82" s="78"/>
      <c r="FJ82" s="78"/>
      <c r="FK82" s="78"/>
      <c r="FL82" s="78"/>
      <c r="FM82" s="78">
        <f t="shared" si="402"/>
        <v>0</v>
      </c>
      <c r="FN82" s="78"/>
      <c r="FO82" s="78">
        <f t="shared" si="403"/>
        <v>0</v>
      </c>
      <c r="FP82" s="78"/>
      <c r="FQ82" s="78"/>
      <c r="FR82" s="78"/>
      <c r="FS82" s="78"/>
      <c r="FT82" s="78"/>
      <c r="FU82" s="78">
        <f t="shared" si="404"/>
        <v>0</v>
      </c>
      <c r="FV82" s="113"/>
      <c r="FW82" s="160"/>
      <c r="FX82" s="78">
        <f t="shared" si="405"/>
        <v>0</v>
      </c>
      <c r="FY82" s="78"/>
      <c r="FZ82" s="78"/>
      <c r="GA82" s="78"/>
      <c r="GB82" s="78"/>
      <c r="GC82" s="78"/>
      <c r="GD82" s="78">
        <f t="shared" si="406"/>
        <v>0</v>
      </c>
      <c r="GE82" s="78"/>
      <c r="GF82" s="160"/>
      <c r="GG82" s="78">
        <f t="shared" si="407"/>
        <v>0</v>
      </c>
      <c r="GH82" s="78"/>
      <c r="GI82" s="78"/>
      <c r="GJ82" s="78"/>
      <c r="GK82" s="78"/>
      <c r="GL82" s="78"/>
      <c r="GM82" s="78">
        <f t="shared" si="408"/>
        <v>0</v>
      </c>
      <c r="GN82" s="78"/>
      <c r="GO82" s="160"/>
      <c r="GP82" s="78">
        <f t="shared" si="409"/>
        <v>0</v>
      </c>
      <c r="GQ82" s="78"/>
      <c r="GR82" s="78"/>
      <c r="GS82" s="78"/>
      <c r="GT82" s="78"/>
      <c r="GU82" s="78"/>
      <c r="GV82" s="78">
        <f t="shared" si="410"/>
        <v>0</v>
      </c>
      <c r="GW82" s="78"/>
      <c r="GX82" s="160"/>
      <c r="GY82" s="78">
        <f t="shared" si="411"/>
        <v>0</v>
      </c>
      <c r="GZ82" s="78"/>
      <c r="HA82" s="78"/>
      <c r="HB82" s="78"/>
      <c r="HC82" s="78"/>
      <c r="HD82" s="78"/>
      <c r="HE82" s="78">
        <f t="shared" si="412"/>
        <v>0</v>
      </c>
      <c r="HF82" s="78"/>
      <c r="HG82" s="160"/>
      <c r="HH82" s="78">
        <f t="shared" si="413"/>
        <v>0</v>
      </c>
      <c r="HI82" s="78"/>
      <c r="HJ82" s="78"/>
      <c r="HK82" s="78"/>
      <c r="HL82" s="78"/>
      <c r="HM82" s="78"/>
      <c r="HN82" s="78">
        <f t="shared" si="414"/>
        <v>0</v>
      </c>
      <c r="HO82" s="78"/>
      <c r="HP82" s="160"/>
      <c r="HQ82" s="78">
        <f t="shared" si="415"/>
        <v>0</v>
      </c>
      <c r="HR82" s="78"/>
      <c r="HS82" s="78"/>
      <c r="HT82" s="78"/>
      <c r="HU82" s="78"/>
      <c r="HV82" s="78"/>
      <c r="HW82" s="78">
        <f t="shared" si="416"/>
        <v>0</v>
      </c>
      <c r="HX82" s="78"/>
      <c r="HY82" s="160"/>
      <c r="HZ82" s="78">
        <f t="shared" si="417"/>
        <v>0</v>
      </c>
      <c r="IA82" s="78"/>
      <c r="IB82" s="78"/>
      <c r="IC82" s="78"/>
      <c r="ID82" s="78"/>
      <c r="IE82" s="78"/>
      <c r="IF82" s="78">
        <f t="shared" si="418"/>
        <v>0</v>
      </c>
      <c r="IG82" s="78"/>
      <c r="IH82" s="78">
        <f t="shared" si="419"/>
        <v>0</v>
      </c>
      <c r="II82" s="160"/>
      <c r="IJ82" s="78"/>
      <c r="IK82" s="78"/>
      <c r="IL82" s="78">
        <f t="shared" ref="IL82:IM89" si="483">+C82+AE82+AN82+AW82+BF82+BO82+BX82+CG82+CP82+CY82+DH82+DQ82+DZ82+EI82+ER82+FA82+FJ82+FR82+GA82+GJ82+GS82+HB82+HK82+HT82+IC82</f>
        <v>0</v>
      </c>
      <c r="IM82" s="78">
        <f t="shared" si="483"/>
        <v>0</v>
      </c>
      <c r="IN82" s="78">
        <f t="shared" ref="IN82:IN89" si="484">+E82+AG82+AP82+AY82+BH82+BQ82+GU82+BZ82+CI82+CR82+DA82+DJ82+DS82+EB82+EK82+ET82+FC82+FT82</f>
        <v>0</v>
      </c>
      <c r="IO82" s="78">
        <f t="shared" ref="IO82:IO89" si="485">+IM82+IN82</f>
        <v>0</v>
      </c>
      <c r="IP82" s="78">
        <f t="shared" ref="IP82:IP89" si="486">+G82+AI82+AR82+BA82+BJ82+BS82+CB82+CK82+CT82+DC82+DL82+DU82+ED82+EM82+EV82+FE82+FN82+FV82+GE82+GN82+GW82+HF82+HO82+HX82+IG82</f>
        <v>0</v>
      </c>
      <c r="IQ82" s="160">
        <f t="shared" si="481"/>
        <v>0</v>
      </c>
      <c r="IR82" s="78">
        <f t="shared" ref="IR82:IR89" si="487">+IP82-IO82</f>
        <v>0</v>
      </c>
      <c r="IS82" s="78">
        <f t="shared" ref="IS82:IT89" si="488">+K82+AL82+AU82+BD82+BM82+BV82+CE82+CN82+CW82+DF82+DO82+DX82+EG82+EP82+EY82+FH82+FO82+FY82+GH82+GQ82+GZ82+HI82+HR82+IA82+IJ82</f>
        <v>0</v>
      </c>
      <c r="IT82" s="78">
        <f t="shared" si="488"/>
        <v>0</v>
      </c>
      <c r="IU82" s="78"/>
      <c r="IV82" s="78"/>
      <c r="IW82" s="111"/>
      <c r="IX82" s="102"/>
      <c r="IY82" s="103"/>
      <c r="IZ82" s="103"/>
      <c r="JA82" s="103"/>
      <c r="JB82" s="103"/>
      <c r="JC82" s="103"/>
      <c r="JD82" s="103"/>
      <c r="JE82" s="103"/>
      <c r="JF82" s="103"/>
      <c r="JG82" s="105"/>
    </row>
    <row r="83" spans="1:267" s="38" customFormat="1" ht="14.25">
      <c r="A83" s="137">
        <v>5112</v>
      </c>
      <c r="B83" s="3" t="s">
        <v>92</v>
      </c>
      <c r="C83" s="78">
        <f t="shared" si="261"/>
        <v>0</v>
      </c>
      <c r="D83" s="78">
        <f t="shared" si="262"/>
        <v>0</v>
      </c>
      <c r="E83" s="78">
        <f t="shared" si="263"/>
        <v>0</v>
      </c>
      <c r="F83" s="78">
        <f t="shared" si="264"/>
        <v>0</v>
      </c>
      <c r="G83" s="78">
        <f t="shared" si="265"/>
        <v>0</v>
      </c>
      <c r="H83" s="78">
        <f t="shared" si="266"/>
        <v>0</v>
      </c>
      <c r="I83" s="160">
        <f t="shared" si="157"/>
        <v>0</v>
      </c>
      <c r="J83" s="78">
        <f t="shared" si="482"/>
        <v>0</v>
      </c>
      <c r="K83" s="78">
        <f t="shared" si="267"/>
        <v>0</v>
      </c>
      <c r="L83" s="78">
        <f t="shared" si="268"/>
        <v>0</v>
      </c>
      <c r="M83" s="78"/>
      <c r="N83" s="78"/>
      <c r="O83" s="78"/>
      <c r="P83" s="78">
        <f t="shared" si="56"/>
        <v>0</v>
      </c>
      <c r="Q83" s="78"/>
      <c r="R83" s="160"/>
      <c r="S83" s="78">
        <f t="shared" si="371"/>
        <v>0</v>
      </c>
      <c r="T83" s="78"/>
      <c r="U83" s="78"/>
      <c r="V83" s="78"/>
      <c r="W83" s="78"/>
      <c r="X83" s="78"/>
      <c r="Y83" s="78">
        <f t="shared" si="98"/>
        <v>0</v>
      </c>
      <c r="Z83" s="78"/>
      <c r="AA83" s="160"/>
      <c r="AB83" s="78">
        <f t="shared" ref="AB83:AB89" si="489">Z83-Y83</f>
        <v>0</v>
      </c>
      <c r="AC83" s="78"/>
      <c r="AD83" s="78"/>
      <c r="AE83" s="78"/>
      <c r="AF83" s="78"/>
      <c r="AG83" s="78"/>
      <c r="AH83" s="78">
        <f t="shared" si="373"/>
        <v>0</v>
      </c>
      <c r="AI83" s="78"/>
      <c r="AJ83" s="160"/>
      <c r="AK83" s="78">
        <f t="shared" si="374"/>
        <v>0</v>
      </c>
      <c r="AL83" s="78"/>
      <c r="AM83" s="78"/>
      <c r="AN83" s="78"/>
      <c r="AO83" s="78"/>
      <c r="AP83" s="78"/>
      <c r="AQ83" s="78">
        <f t="shared" si="375"/>
        <v>0</v>
      </c>
      <c r="AR83" s="113"/>
      <c r="AS83" s="160"/>
      <c r="AT83" s="78">
        <f t="shared" si="376"/>
        <v>0</v>
      </c>
      <c r="AU83" s="78"/>
      <c r="AV83" s="78"/>
      <c r="AW83" s="78"/>
      <c r="AX83" s="78"/>
      <c r="AY83" s="78"/>
      <c r="AZ83" s="78">
        <f t="shared" si="377"/>
        <v>0</v>
      </c>
      <c r="BA83" s="78"/>
      <c r="BB83" s="160"/>
      <c r="BC83" s="78">
        <f t="shared" si="378"/>
        <v>0</v>
      </c>
      <c r="BD83" s="78"/>
      <c r="BE83" s="78"/>
      <c r="BF83" s="78"/>
      <c r="BG83" s="78"/>
      <c r="BH83" s="78"/>
      <c r="BI83" s="78">
        <f t="shared" si="379"/>
        <v>0</v>
      </c>
      <c r="BJ83" s="113"/>
      <c r="BK83" s="160"/>
      <c r="BL83" s="78">
        <f t="shared" si="380"/>
        <v>0</v>
      </c>
      <c r="BM83" s="78"/>
      <c r="BN83" s="78"/>
      <c r="BO83" s="78"/>
      <c r="BP83" s="78"/>
      <c r="BQ83" s="78"/>
      <c r="BR83" s="78">
        <f t="shared" si="381"/>
        <v>0</v>
      </c>
      <c r="BS83" s="78"/>
      <c r="BT83" s="160"/>
      <c r="BU83" s="78">
        <f t="shared" si="382"/>
        <v>0</v>
      </c>
      <c r="BV83" s="78"/>
      <c r="BW83" s="78"/>
      <c r="BX83" s="78"/>
      <c r="BY83" s="78"/>
      <c r="BZ83" s="78"/>
      <c r="CA83" s="78">
        <f t="shared" si="383"/>
        <v>0</v>
      </c>
      <c r="CB83" s="78"/>
      <c r="CC83" s="160"/>
      <c r="CD83" s="78">
        <f t="shared" si="384"/>
        <v>0</v>
      </c>
      <c r="CE83" s="78"/>
      <c r="CF83" s="78"/>
      <c r="CG83" s="78"/>
      <c r="CH83" s="78"/>
      <c r="CI83" s="78"/>
      <c r="CJ83" s="78">
        <f t="shared" si="385"/>
        <v>0</v>
      </c>
      <c r="CK83" s="113"/>
      <c r="CL83" s="160"/>
      <c r="CM83" s="78">
        <f t="shared" si="386"/>
        <v>0</v>
      </c>
      <c r="CN83" s="78"/>
      <c r="CO83" s="78"/>
      <c r="CP83" s="78"/>
      <c r="CQ83" s="78"/>
      <c r="CR83" s="78"/>
      <c r="CS83" s="78">
        <f t="shared" si="387"/>
        <v>0</v>
      </c>
      <c r="CT83" s="78"/>
      <c r="CU83" s="160"/>
      <c r="CV83" s="78">
        <f t="shared" si="388"/>
        <v>0</v>
      </c>
      <c r="CW83" s="78"/>
      <c r="CX83" s="78"/>
      <c r="CY83" s="78"/>
      <c r="CZ83" s="78"/>
      <c r="DA83" s="78"/>
      <c r="DB83" s="78">
        <f t="shared" si="389"/>
        <v>0</v>
      </c>
      <c r="DC83" s="78"/>
      <c r="DD83" s="160"/>
      <c r="DE83" s="78">
        <f t="shared" si="390"/>
        <v>0</v>
      </c>
      <c r="DF83" s="78"/>
      <c r="DG83" s="78"/>
      <c r="DH83" s="78"/>
      <c r="DI83" s="78"/>
      <c r="DJ83" s="78"/>
      <c r="DK83" s="78">
        <f t="shared" si="391"/>
        <v>0</v>
      </c>
      <c r="DL83" s="113"/>
      <c r="DM83" s="160"/>
      <c r="DN83" s="78">
        <f t="shared" si="392"/>
        <v>0</v>
      </c>
      <c r="DO83" s="78"/>
      <c r="DP83" s="78"/>
      <c r="DQ83" s="78"/>
      <c r="DR83" s="78"/>
      <c r="DS83" s="78"/>
      <c r="DT83" s="78">
        <f t="shared" si="393"/>
        <v>0</v>
      </c>
      <c r="DU83" s="113"/>
      <c r="DV83" s="160"/>
      <c r="DW83" s="78">
        <f t="shared" si="394"/>
        <v>0</v>
      </c>
      <c r="DX83" s="78"/>
      <c r="DY83" s="78"/>
      <c r="DZ83" s="78"/>
      <c r="EA83" s="78"/>
      <c r="EB83" s="78"/>
      <c r="EC83" s="78">
        <f t="shared" si="395"/>
        <v>0</v>
      </c>
      <c r="ED83" s="78"/>
      <c r="EE83" s="160"/>
      <c r="EF83" s="78">
        <f t="shared" si="396"/>
        <v>0</v>
      </c>
      <c r="EG83" s="78"/>
      <c r="EH83" s="78"/>
      <c r="EI83" s="78"/>
      <c r="EJ83" s="78"/>
      <c r="EK83" s="78"/>
      <c r="EL83" s="78">
        <f t="shared" si="420"/>
        <v>0</v>
      </c>
      <c r="EM83" s="78"/>
      <c r="EN83" s="160"/>
      <c r="EO83" s="78">
        <f t="shared" si="397"/>
        <v>0</v>
      </c>
      <c r="EP83" s="78"/>
      <c r="EQ83" s="78"/>
      <c r="ER83" s="78"/>
      <c r="ES83" s="78"/>
      <c r="ET83" s="78"/>
      <c r="EU83" s="78">
        <f t="shared" si="398"/>
        <v>0</v>
      </c>
      <c r="EV83" s="78"/>
      <c r="EW83" s="160"/>
      <c r="EX83" s="78">
        <f t="shared" si="399"/>
        <v>0</v>
      </c>
      <c r="EY83" s="78"/>
      <c r="EZ83" s="78"/>
      <c r="FA83" s="78"/>
      <c r="FB83" s="78"/>
      <c r="FC83" s="78"/>
      <c r="FD83" s="78">
        <f t="shared" si="400"/>
        <v>0</v>
      </c>
      <c r="FE83" s="78"/>
      <c r="FF83" s="160"/>
      <c r="FG83" s="78">
        <f t="shared" si="401"/>
        <v>0</v>
      </c>
      <c r="FH83" s="78"/>
      <c r="FI83" s="78"/>
      <c r="FJ83" s="78"/>
      <c r="FK83" s="78"/>
      <c r="FL83" s="78"/>
      <c r="FM83" s="78">
        <f t="shared" si="402"/>
        <v>0</v>
      </c>
      <c r="FN83" s="113"/>
      <c r="FO83" s="78">
        <f t="shared" si="403"/>
        <v>0</v>
      </c>
      <c r="FP83" s="78"/>
      <c r="FQ83" s="78"/>
      <c r="FR83" s="78"/>
      <c r="FS83" s="78"/>
      <c r="FT83" s="78"/>
      <c r="FU83" s="78">
        <f t="shared" si="404"/>
        <v>0</v>
      </c>
      <c r="FV83" s="113"/>
      <c r="FW83" s="160"/>
      <c r="FX83" s="78">
        <f t="shared" si="405"/>
        <v>0</v>
      </c>
      <c r="FY83" s="78"/>
      <c r="FZ83" s="78"/>
      <c r="GA83" s="78"/>
      <c r="GB83" s="78"/>
      <c r="GC83" s="78"/>
      <c r="GD83" s="78">
        <f t="shared" si="406"/>
        <v>0</v>
      </c>
      <c r="GE83" s="113"/>
      <c r="GF83" s="160"/>
      <c r="GG83" s="78">
        <f t="shared" si="407"/>
        <v>0</v>
      </c>
      <c r="GH83" s="78"/>
      <c r="GI83" s="78"/>
      <c r="GJ83" s="78"/>
      <c r="GK83" s="78"/>
      <c r="GL83" s="78"/>
      <c r="GM83" s="78">
        <f t="shared" si="408"/>
        <v>0</v>
      </c>
      <c r="GN83" s="78"/>
      <c r="GO83" s="160"/>
      <c r="GP83" s="78">
        <f t="shared" si="409"/>
        <v>0</v>
      </c>
      <c r="GQ83" s="78"/>
      <c r="GR83" s="78"/>
      <c r="GS83" s="78"/>
      <c r="GT83" s="78"/>
      <c r="GU83" s="78"/>
      <c r="GV83" s="78">
        <f t="shared" si="410"/>
        <v>0</v>
      </c>
      <c r="GW83" s="113"/>
      <c r="GX83" s="160"/>
      <c r="GY83" s="78">
        <f t="shared" si="411"/>
        <v>0</v>
      </c>
      <c r="GZ83" s="78"/>
      <c r="HA83" s="78"/>
      <c r="HB83" s="78"/>
      <c r="HC83" s="78"/>
      <c r="HD83" s="78"/>
      <c r="HE83" s="78">
        <f t="shared" si="412"/>
        <v>0</v>
      </c>
      <c r="HF83" s="113"/>
      <c r="HG83" s="160"/>
      <c r="HH83" s="78">
        <f t="shared" si="413"/>
        <v>0</v>
      </c>
      <c r="HI83" s="78"/>
      <c r="HJ83" s="78"/>
      <c r="HK83" s="78"/>
      <c r="HL83" s="78"/>
      <c r="HM83" s="78"/>
      <c r="HN83" s="78">
        <f t="shared" si="414"/>
        <v>0</v>
      </c>
      <c r="HO83" s="78"/>
      <c r="HP83" s="160"/>
      <c r="HQ83" s="78">
        <f t="shared" si="415"/>
        <v>0</v>
      </c>
      <c r="HR83" s="78"/>
      <c r="HS83" s="78"/>
      <c r="HT83" s="78"/>
      <c r="HU83" s="78"/>
      <c r="HV83" s="78"/>
      <c r="HW83" s="78">
        <f t="shared" si="416"/>
        <v>0</v>
      </c>
      <c r="HX83" s="78"/>
      <c r="HY83" s="160"/>
      <c r="HZ83" s="78">
        <f t="shared" si="417"/>
        <v>0</v>
      </c>
      <c r="IA83" s="78"/>
      <c r="IB83" s="78"/>
      <c r="IC83" s="78"/>
      <c r="ID83" s="78"/>
      <c r="IE83" s="78"/>
      <c r="IF83" s="78">
        <f t="shared" si="418"/>
        <v>0</v>
      </c>
      <c r="IG83" s="78"/>
      <c r="IH83" s="78">
        <f t="shared" si="419"/>
        <v>0</v>
      </c>
      <c r="II83" s="160"/>
      <c r="IJ83" s="78"/>
      <c r="IK83" s="78"/>
      <c r="IL83" s="78">
        <f t="shared" si="483"/>
        <v>0</v>
      </c>
      <c r="IM83" s="78">
        <f t="shared" si="483"/>
        <v>0</v>
      </c>
      <c r="IN83" s="78">
        <f t="shared" si="484"/>
        <v>0</v>
      </c>
      <c r="IO83" s="78">
        <f t="shared" si="485"/>
        <v>0</v>
      </c>
      <c r="IP83" s="175">
        <f t="shared" si="486"/>
        <v>0</v>
      </c>
      <c r="IQ83" s="160">
        <f t="shared" si="481"/>
        <v>0</v>
      </c>
      <c r="IR83" s="78">
        <f t="shared" si="487"/>
        <v>0</v>
      </c>
      <c r="IS83" s="78">
        <f t="shared" si="488"/>
        <v>0</v>
      </c>
      <c r="IT83" s="78">
        <f t="shared" si="488"/>
        <v>0</v>
      </c>
      <c r="IU83" s="78"/>
      <c r="IV83" s="78"/>
      <c r="IW83" s="111"/>
      <c r="IX83" s="102"/>
      <c r="IY83" s="103"/>
      <c r="IZ83" s="103"/>
      <c r="JA83" s="103"/>
      <c r="JB83" s="103"/>
      <c r="JC83" s="103"/>
      <c r="JD83" s="103"/>
      <c r="JE83" s="103"/>
      <c r="JF83" s="103"/>
      <c r="JG83" s="105"/>
    </row>
    <row r="84" spans="1:267" s="38" customFormat="1" ht="14.25">
      <c r="A84" s="135" t="s">
        <v>88</v>
      </c>
      <c r="B84" s="3" t="s">
        <v>90</v>
      </c>
      <c r="C84" s="78">
        <f t="shared" si="261"/>
        <v>0</v>
      </c>
      <c r="D84" s="78">
        <f t="shared" si="262"/>
        <v>0</v>
      </c>
      <c r="E84" s="78">
        <f t="shared" si="263"/>
        <v>0</v>
      </c>
      <c r="F84" s="78">
        <f t="shared" si="264"/>
        <v>0</v>
      </c>
      <c r="G84" s="78">
        <f t="shared" si="265"/>
        <v>0</v>
      </c>
      <c r="H84" s="78">
        <f t="shared" si="266"/>
        <v>0</v>
      </c>
      <c r="I84" s="160">
        <f t="shared" si="157"/>
        <v>0</v>
      </c>
      <c r="J84" s="78">
        <f t="shared" si="482"/>
        <v>0</v>
      </c>
      <c r="K84" s="78">
        <f t="shared" si="267"/>
        <v>0</v>
      </c>
      <c r="L84" s="78">
        <f t="shared" si="268"/>
        <v>0</v>
      </c>
      <c r="M84" s="78"/>
      <c r="N84" s="78"/>
      <c r="O84" s="78"/>
      <c r="P84" s="78">
        <f t="shared" si="56"/>
        <v>0</v>
      </c>
      <c r="Q84" s="78"/>
      <c r="R84" s="160"/>
      <c r="S84" s="78">
        <f t="shared" si="371"/>
        <v>0</v>
      </c>
      <c r="T84" s="78"/>
      <c r="U84" s="78"/>
      <c r="V84" s="78"/>
      <c r="W84" s="78"/>
      <c r="X84" s="78"/>
      <c r="Y84" s="78">
        <f t="shared" si="98"/>
        <v>0</v>
      </c>
      <c r="Z84" s="78"/>
      <c r="AA84" s="160"/>
      <c r="AB84" s="78">
        <f t="shared" si="489"/>
        <v>0</v>
      </c>
      <c r="AC84" s="78"/>
      <c r="AD84" s="78"/>
      <c r="AE84" s="78"/>
      <c r="AF84" s="78"/>
      <c r="AG84" s="78"/>
      <c r="AH84" s="78">
        <f t="shared" si="373"/>
        <v>0</v>
      </c>
      <c r="AI84" s="78"/>
      <c r="AJ84" s="160"/>
      <c r="AK84" s="78">
        <f t="shared" si="374"/>
        <v>0</v>
      </c>
      <c r="AL84" s="78"/>
      <c r="AM84" s="78"/>
      <c r="AN84" s="78"/>
      <c r="AO84" s="78"/>
      <c r="AP84" s="78"/>
      <c r="AQ84" s="78">
        <f t="shared" si="375"/>
        <v>0</v>
      </c>
      <c r="AR84" s="113"/>
      <c r="AS84" s="160"/>
      <c r="AT84" s="78">
        <f t="shared" si="376"/>
        <v>0</v>
      </c>
      <c r="AU84" s="78"/>
      <c r="AV84" s="78"/>
      <c r="AW84" s="78"/>
      <c r="AX84" s="78"/>
      <c r="AY84" s="78"/>
      <c r="AZ84" s="78">
        <f t="shared" si="377"/>
        <v>0</v>
      </c>
      <c r="BA84" s="113"/>
      <c r="BB84" s="160"/>
      <c r="BC84" s="78">
        <f t="shared" si="378"/>
        <v>0</v>
      </c>
      <c r="BD84" s="78"/>
      <c r="BE84" s="78"/>
      <c r="BF84" s="78"/>
      <c r="BG84" s="78"/>
      <c r="BH84" s="78"/>
      <c r="BI84" s="78">
        <f t="shared" si="379"/>
        <v>0</v>
      </c>
      <c r="BJ84" s="113"/>
      <c r="BK84" s="160"/>
      <c r="BL84" s="78">
        <f t="shared" si="380"/>
        <v>0</v>
      </c>
      <c r="BM84" s="78"/>
      <c r="BN84" s="78"/>
      <c r="BO84" s="78"/>
      <c r="BP84" s="78"/>
      <c r="BQ84" s="78"/>
      <c r="BR84" s="78">
        <f t="shared" si="381"/>
        <v>0</v>
      </c>
      <c r="BS84" s="78"/>
      <c r="BT84" s="160"/>
      <c r="BU84" s="78">
        <f t="shared" si="382"/>
        <v>0</v>
      </c>
      <c r="BV84" s="78"/>
      <c r="BW84" s="78"/>
      <c r="BX84" s="78"/>
      <c r="BY84" s="78"/>
      <c r="BZ84" s="78"/>
      <c r="CA84" s="78">
        <f t="shared" si="383"/>
        <v>0</v>
      </c>
      <c r="CB84" s="113"/>
      <c r="CC84" s="160"/>
      <c r="CD84" s="78">
        <f t="shared" si="384"/>
        <v>0</v>
      </c>
      <c r="CE84" s="78"/>
      <c r="CF84" s="78"/>
      <c r="CG84" s="78"/>
      <c r="CH84" s="78"/>
      <c r="CI84" s="78"/>
      <c r="CJ84" s="78">
        <f t="shared" si="385"/>
        <v>0</v>
      </c>
      <c r="CK84" s="113"/>
      <c r="CL84" s="160"/>
      <c r="CM84" s="78">
        <f t="shared" si="386"/>
        <v>0</v>
      </c>
      <c r="CN84" s="78"/>
      <c r="CO84" s="78"/>
      <c r="CP84" s="78"/>
      <c r="CQ84" s="78"/>
      <c r="CR84" s="78"/>
      <c r="CS84" s="78">
        <f t="shared" si="387"/>
        <v>0</v>
      </c>
      <c r="CT84" s="78"/>
      <c r="CU84" s="160"/>
      <c r="CV84" s="78">
        <f t="shared" si="388"/>
        <v>0</v>
      </c>
      <c r="CW84" s="78"/>
      <c r="CX84" s="78"/>
      <c r="CY84" s="78"/>
      <c r="CZ84" s="78"/>
      <c r="DA84" s="78"/>
      <c r="DB84" s="78">
        <f t="shared" si="389"/>
        <v>0</v>
      </c>
      <c r="DC84" s="78"/>
      <c r="DD84" s="160"/>
      <c r="DE84" s="78">
        <f t="shared" si="390"/>
        <v>0</v>
      </c>
      <c r="DF84" s="78"/>
      <c r="DG84" s="78"/>
      <c r="DH84" s="78"/>
      <c r="DI84" s="78"/>
      <c r="DJ84" s="78"/>
      <c r="DK84" s="78">
        <f t="shared" si="391"/>
        <v>0</v>
      </c>
      <c r="DL84" s="113"/>
      <c r="DM84" s="160"/>
      <c r="DN84" s="78">
        <f t="shared" si="392"/>
        <v>0</v>
      </c>
      <c r="DO84" s="78"/>
      <c r="DP84" s="78"/>
      <c r="DQ84" s="78"/>
      <c r="DR84" s="78"/>
      <c r="DS84" s="78"/>
      <c r="DT84" s="78">
        <f t="shared" si="393"/>
        <v>0</v>
      </c>
      <c r="DU84" s="113"/>
      <c r="DV84" s="160"/>
      <c r="DW84" s="78">
        <f t="shared" si="394"/>
        <v>0</v>
      </c>
      <c r="DX84" s="78"/>
      <c r="DY84" s="78"/>
      <c r="DZ84" s="78"/>
      <c r="EA84" s="78"/>
      <c r="EB84" s="78"/>
      <c r="EC84" s="78">
        <f t="shared" si="395"/>
        <v>0</v>
      </c>
      <c r="ED84" s="78"/>
      <c r="EE84" s="160"/>
      <c r="EF84" s="78">
        <f t="shared" si="396"/>
        <v>0</v>
      </c>
      <c r="EG84" s="78"/>
      <c r="EH84" s="78"/>
      <c r="EI84" s="78"/>
      <c r="EJ84" s="78"/>
      <c r="EK84" s="78"/>
      <c r="EL84" s="78">
        <f t="shared" si="420"/>
        <v>0</v>
      </c>
      <c r="EM84" s="78"/>
      <c r="EN84" s="160"/>
      <c r="EO84" s="78">
        <f t="shared" si="397"/>
        <v>0</v>
      </c>
      <c r="EP84" s="78"/>
      <c r="EQ84" s="78"/>
      <c r="ER84" s="78"/>
      <c r="ES84" s="78"/>
      <c r="ET84" s="78"/>
      <c r="EU84" s="78">
        <f t="shared" si="398"/>
        <v>0</v>
      </c>
      <c r="EV84" s="78"/>
      <c r="EW84" s="160"/>
      <c r="EX84" s="78">
        <f t="shared" si="399"/>
        <v>0</v>
      </c>
      <c r="EY84" s="78"/>
      <c r="EZ84" s="78"/>
      <c r="FA84" s="78"/>
      <c r="FB84" s="78"/>
      <c r="FC84" s="78"/>
      <c r="FD84" s="78">
        <f t="shared" si="400"/>
        <v>0</v>
      </c>
      <c r="FE84" s="78"/>
      <c r="FF84" s="160"/>
      <c r="FG84" s="78">
        <f t="shared" si="401"/>
        <v>0</v>
      </c>
      <c r="FH84" s="78"/>
      <c r="FI84" s="78"/>
      <c r="FJ84" s="78"/>
      <c r="FK84" s="78"/>
      <c r="FL84" s="78"/>
      <c r="FM84" s="78">
        <f t="shared" si="402"/>
        <v>0</v>
      </c>
      <c r="FN84" s="113"/>
      <c r="FO84" s="78">
        <f t="shared" si="403"/>
        <v>0</v>
      </c>
      <c r="FP84" s="78"/>
      <c r="FQ84" s="78"/>
      <c r="FR84" s="78"/>
      <c r="FS84" s="78"/>
      <c r="FT84" s="78"/>
      <c r="FU84" s="78">
        <f t="shared" si="404"/>
        <v>0</v>
      </c>
      <c r="FV84" s="113"/>
      <c r="FW84" s="160"/>
      <c r="FX84" s="78">
        <f t="shared" si="405"/>
        <v>0</v>
      </c>
      <c r="FY84" s="78"/>
      <c r="FZ84" s="78"/>
      <c r="GA84" s="78"/>
      <c r="GB84" s="78"/>
      <c r="GC84" s="78"/>
      <c r="GD84" s="78">
        <f t="shared" si="406"/>
        <v>0</v>
      </c>
      <c r="GE84" s="113"/>
      <c r="GF84" s="160"/>
      <c r="GG84" s="78">
        <f t="shared" si="407"/>
        <v>0</v>
      </c>
      <c r="GH84" s="78"/>
      <c r="GI84" s="78"/>
      <c r="GJ84" s="78"/>
      <c r="GK84" s="78"/>
      <c r="GL84" s="78"/>
      <c r="GM84" s="78">
        <f t="shared" si="408"/>
        <v>0</v>
      </c>
      <c r="GN84" s="78"/>
      <c r="GO84" s="160"/>
      <c r="GP84" s="78">
        <f t="shared" si="409"/>
        <v>0</v>
      </c>
      <c r="GQ84" s="78"/>
      <c r="GR84" s="78"/>
      <c r="GS84" s="78"/>
      <c r="GT84" s="78"/>
      <c r="GU84" s="78"/>
      <c r="GV84" s="78">
        <f t="shared" si="410"/>
        <v>0</v>
      </c>
      <c r="GW84" s="113"/>
      <c r="GX84" s="160"/>
      <c r="GY84" s="78">
        <f t="shared" si="411"/>
        <v>0</v>
      </c>
      <c r="GZ84" s="78"/>
      <c r="HA84" s="78"/>
      <c r="HB84" s="78"/>
      <c r="HC84" s="78"/>
      <c r="HD84" s="78"/>
      <c r="HE84" s="78">
        <f t="shared" si="412"/>
        <v>0</v>
      </c>
      <c r="HF84" s="113"/>
      <c r="HG84" s="160"/>
      <c r="HH84" s="78">
        <f t="shared" si="413"/>
        <v>0</v>
      </c>
      <c r="HI84" s="78"/>
      <c r="HJ84" s="78"/>
      <c r="HK84" s="78"/>
      <c r="HL84" s="78"/>
      <c r="HM84" s="78"/>
      <c r="HN84" s="78">
        <f t="shared" si="414"/>
        <v>0</v>
      </c>
      <c r="HO84" s="78"/>
      <c r="HP84" s="160"/>
      <c r="HQ84" s="78">
        <f t="shared" si="415"/>
        <v>0</v>
      </c>
      <c r="HR84" s="78"/>
      <c r="HS84" s="78"/>
      <c r="HT84" s="78"/>
      <c r="HU84" s="78"/>
      <c r="HV84" s="78"/>
      <c r="HW84" s="78">
        <f t="shared" si="416"/>
        <v>0</v>
      </c>
      <c r="HX84" s="78"/>
      <c r="HY84" s="160"/>
      <c r="HZ84" s="78">
        <f t="shared" si="417"/>
        <v>0</v>
      </c>
      <c r="IA84" s="78"/>
      <c r="IB84" s="78"/>
      <c r="IC84" s="78"/>
      <c r="ID84" s="78"/>
      <c r="IE84" s="78"/>
      <c r="IF84" s="78">
        <f t="shared" si="418"/>
        <v>0</v>
      </c>
      <c r="IG84" s="78"/>
      <c r="IH84" s="78">
        <f t="shared" si="419"/>
        <v>0</v>
      </c>
      <c r="II84" s="160"/>
      <c r="IJ84" s="78"/>
      <c r="IK84" s="78"/>
      <c r="IL84" s="78">
        <f t="shared" si="483"/>
        <v>0</v>
      </c>
      <c r="IM84" s="78">
        <f t="shared" si="483"/>
        <v>0</v>
      </c>
      <c r="IN84" s="78">
        <f t="shared" si="484"/>
        <v>0</v>
      </c>
      <c r="IO84" s="78">
        <f t="shared" si="485"/>
        <v>0</v>
      </c>
      <c r="IP84" s="78">
        <f t="shared" si="486"/>
        <v>0</v>
      </c>
      <c r="IQ84" s="160">
        <f t="shared" si="481"/>
        <v>0</v>
      </c>
      <c r="IR84" s="78">
        <f t="shared" si="487"/>
        <v>0</v>
      </c>
      <c r="IS84" s="78">
        <f t="shared" si="488"/>
        <v>0</v>
      </c>
      <c r="IT84" s="78">
        <f t="shared" si="488"/>
        <v>0</v>
      </c>
      <c r="IU84" s="112"/>
      <c r="IV84" s="112"/>
      <c r="IW84" s="111"/>
      <c r="IX84" s="106"/>
      <c r="IY84" s="107"/>
      <c r="IZ84" s="107"/>
      <c r="JA84" s="103"/>
      <c r="JB84" s="103"/>
      <c r="JC84" s="103"/>
      <c r="JD84" s="103"/>
      <c r="JE84" s="107"/>
      <c r="JF84" s="107"/>
      <c r="JG84" s="105"/>
    </row>
    <row r="85" spans="1:267" s="38" customFormat="1" ht="14.25">
      <c r="A85" s="135" t="s">
        <v>175</v>
      </c>
      <c r="B85" s="3" t="s">
        <v>55</v>
      </c>
      <c r="C85" s="78">
        <f t="shared" si="261"/>
        <v>0</v>
      </c>
      <c r="D85" s="78">
        <f t="shared" si="262"/>
        <v>0</v>
      </c>
      <c r="E85" s="78">
        <f t="shared" si="263"/>
        <v>0</v>
      </c>
      <c r="F85" s="78">
        <f t="shared" si="264"/>
        <v>0</v>
      </c>
      <c r="G85" s="78">
        <f t="shared" si="265"/>
        <v>0</v>
      </c>
      <c r="H85" s="78">
        <f t="shared" si="266"/>
        <v>0</v>
      </c>
      <c r="I85" s="160">
        <f t="shared" si="157"/>
        <v>0</v>
      </c>
      <c r="J85" s="78">
        <f t="shared" si="482"/>
        <v>0</v>
      </c>
      <c r="K85" s="78">
        <f t="shared" si="267"/>
        <v>0</v>
      </c>
      <c r="L85" s="78">
        <f t="shared" si="268"/>
        <v>0</v>
      </c>
      <c r="M85" s="78"/>
      <c r="N85" s="78"/>
      <c r="O85" s="78"/>
      <c r="P85" s="78">
        <f>N85+O85</f>
        <v>0</v>
      </c>
      <c r="Q85" s="112"/>
      <c r="R85" s="162"/>
      <c r="S85" s="78">
        <f t="shared" si="371"/>
        <v>0</v>
      </c>
      <c r="T85" s="78"/>
      <c r="U85" s="78"/>
      <c r="V85" s="78"/>
      <c r="W85" s="78"/>
      <c r="X85" s="78"/>
      <c r="Y85" s="78">
        <f t="shared" si="98"/>
        <v>0</v>
      </c>
      <c r="Z85" s="111"/>
      <c r="AA85" s="161"/>
      <c r="AB85" s="78">
        <f t="shared" si="489"/>
        <v>0</v>
      </c>
      <c r="AC85" s="78"/>
      <c r="AD85" s="78"/>
      <c r="AE85" s="78"/>
      <c r="AF85" s="78"/>
      <c r="AG85" s="78"/>
      <c r="AH85" s="78">
        <f t="shared" si="373"/>
        <v>0</v>
      </c>
      <c r="AI85" s="111"/>
      <c r="AJ85" s="161"/>
      <c r="AK85" s="78">
        <f t="shared" si="374"/>
        <v>0</v>
      </c>
      <c r="AL85" s="78"/>
      <c r="AM85" s="78"/>
      <c r="AN85" s="78"/>
      <c r="AO85" s="78"/>
      <c r="AP85" s="78"/>
      <c r="AQ85" s="78">
        <f t="shared" si="375"/>
        <v>0</v>
      </c>
      <c r="AR85" s="111"/>
      <c r="AS85" s="161"/>
      <c r="AT85" s="78">
        <f t="shared" si="376"/>
        <v>0</v>
      </c>
      <c r="AU85" s="78"/>
      <c r="AV85" s="78"/>
      <c r="AW85" s="78"/>
      <c r="AX85" s="78"/>
      <c r="AY85" s="78"/>
      <c r="AZ85" s="78">
        <f t="shared" si="377"/>
        <v>0</v>
      </c>
      <c r="BA85" s="111"/>
      <c r="BB85" s="161"/>
      <c r="BC85" s="78">
        <f t="shared" si="378"/>
        <v>0</v>
      </c>
      <c r="BD85" s="78"/>
      <c r="BE85" s="78"/>
      <c r="BF85" s="78"/>
      <c r="BG85" s="78"/>
      <c r="BH85" s="78"/>
      <c r="BI85" s="78">
        <f t="shared" si="379"/>
        <v>0</v>
      </c>
      <c r="BJ85" s="111"/>
      <c r="BK85" s="161"/>
      <c r="BL85" s="78">
        <f t="shared" si="380"/>
        <v>0</v>
      </c>
      <c r="BM85" s="78"/>
      <c r="BN85" s="78"/>
      <c r="BO85" s="78"/>
      <c r="BP85" s="78"/>
      <c r="BQ85" s="78"/>
      <c r="BR85" s="78">
        <f t="shared" si="381"/>
        <v>0</v>
      </c>
      <c r="BS85" s="111"/>
      <c r="BT85" s="162"/>
      <c r="BU85" s="78">
        <f t="shared" si="382"/>
        <v>0</v>
      </c>
      <c r="BV85" s="78"/>
      <c r="BW85" s="78"/>
      <c r="BX85" s="78"/>
      <c r="BY85" s="78"/>
      <c r="BZ85" s="78"/>
      <c r="CA85" s="78">
        <f t="shared" si="383"/>
        <v>0</v>
      </c>
      <c r="CB85" s="111"/>
      <c r="CC85" s="161"/>
      <c r="CD85" s="78">
        <f t="shared" si="384"/>
        <v>0</v>
      </c>
      <c r="CE85" s="78"/>
      <c r="CF85" s="78"/>
      <c r="CG85" s="78"/>
      <c r="CH85" s="78"/>
      <c r="CI85" s="78"/>
      <c r="CJ85" s="78">
        <f t="shared" si="385"/>
        <v>0</v>
      </c>
      <c r="CK85" s="111"/>
      <c r="CL85" s="161"/>
      <c r="CM85" s="78">
        <f t="shared" si="386"/>
        <v>0</v>
      </c>
      <c r="CN85" s="78"/>
      <c r="CO85" s="78"/>
      <c r="CP85" s="78"/>
      <c r="CQ85" s="78"/>
      <c r="CR85" s="78"/>
      <c r="CS85" s="78">
        <f t="shared" si="387"/>
        <v>0</v>
      </c>
      <c r="CT85" s="111"/>
      <c r="CU85" s="161"/>
      <c r="CV85" s="78">
        <f t="shared" si="388"/>
        <v>0</v>
      </c>
      <c r="CW85" s="78"/>
      <c r="CX85" s="78"/>
      <c r="CY85" s="78"/>
      <c r="CZ85" s="78"/>
      <c r="DA85" s="78"/>
      <c r="DB85" s="78">
        <f t="shared" si="389"/>
        <v>0</v>
      </c>
      <c r="DC85" s="111"/>
      <c r="DD85" s="162"/>
      <c r="DE85" s="78">
        <f t="shared" si="390"/>
        <v>0</v>
      </c>
      <c r="DF85" s="78"/>
      <c r="DG85" s="78"/>
      <c r="DH85" s="78"/>
      <c r="DI85" s="78"/>
      <c r="DJ85" s="78"/>
      <c r="DK85" s="78">
        <f t="shared" si="391"/>
        <v>0</v>
      </c>
      <c r="DL85" s="111"/>
      <c r="DM85" s="161"/>
      <c r="DN85" s="78">
        <f t="shared" si="392"/>
        <v>0</v>
      </c>
      <c r="DO85" s="78"/>
      <c r="DP85" s="78"/>
      <c r="DQ85" s="78"/>
      <c r="DR85" s="78"/>
      <c r="DS85" s="78"/>
      <c r="DT85" s="78">
        <f t="shared" si="393"/>
        <v>0</v>
      </c>
      <c r="DU85" s="111"/>
      <c r="DV85" s="161"/>
      <c r="DW85" s="78">
        <f t="shared" si="394"/>
        <v>0</v>
      </c>
      <c r="DX85" s="78"/>
      <c r="DY85" s="78"/>
      <c r="DZ85" s="78"/>
      <c r="EA85" s="78"/>
      <c r="EB85" s="78"/>
      <c r="EC85" s="78">
        <f t="shared" si="395"/>
        <v>0</v>
      </c>
      <c r="ED85" s="111"/>
      <c r="EE85" s="162"/>
      <c r="EF85" s="78">
        <f t="shared" si="396"/>
        <v>0</v>
      </c>
      <c r="EG85" s="78"/>
      <c r="EH85" s="78"/>
      <c r="EI85" s="78"/>
      <c r="EJ85" s="78"/>
      <c r="EK85" s="78"/>
      <c r="EL85" s="78">
        <f t="shared" si="420"/>
        <v>0</v>
      </c>
      <c r="EM85" s="111"/>
      <c r="EN85" s="161"/>
      <c r="EO85" s="78">
        <f t="shared" si="397"/>
        <v>0</v>
      </c>
      <c r="EP85" s="78"/>
      <c r="EQ85" s="78"/>
      <c r="ER85" s="78"/>
      <c r="ES85" s="78"/>
      <c r="ET85" s="78"/>
      <c r="EU85" s="78">
        <f t="shared" si="398"/>
        <v>0</v>
      </c>
      <c r="EV85" s="111"/>
      <c r="EW85" s="161"/>
      <c r="EX85" s="78">
        <f t="shared" si="399"/>
        <v>0</v>
      </c>
      <c r="EY85" s="78"/>
      <c r="EZ85" s="78"/>
      <c r="FA85" s="78"/>
      <c r="FB85" s="78"/>
      <c r="FC85" s="78"/>
      <c r="FD85" s="78">
        <f t="shared" si="400"/>
        <v>0</v>
      </c>
      <c r="FE85" s="111"/>
      <c r="FF85" s="160"/>
      <c r="FG85" s="78">
        <f t="shared" si="401"/>
        <v>0</v>
      </c>
      <c r="FH85" s="78"/>
      <c r="FI85" s="78"/>
      <c r="FJ85" s="78">
        <v>17000</v>
      </c>
      <c r="FK85" s="78"/>
      <c r="FL85" s="78"/>
      <c r="FM85" s="78">
        <f t="shared" si="402"/>
        <v>0</v>
      </c>
      <c r="FN85" s="111"/>
      <c r="FO85" s="78">
        <f t="shared" si="403"/>
        <v>0</v>
      </c>
      <c r="FP85" s="78"/>
      <c r="FQ85" s="78"/>
      <c r="FR85" s="78"/>
      <c r="FS85" s="78"/>
      <c r="FT85" s="78"/>
      <c r="FU85" s="78">
        <f t="shared" si="404"/>
        <v>0</v>
      </c>
      <c r="FV85" s="111"/>
      <c r="FW85" s="161"/>
      <c r="FX85" s="78">
        <f t="shared" si="405"/>
        <v>0</v>
      </c>
      <c r="FY85" s="78"/>
      <c r="FZ85" s="78"/>
      <c r="GA85" s="78"/>
      <c r="GB85" s="78"/>
      <c r="GC85" s="78"/>
      <c r="GD85" s="78">
        <f t="shared" si="406"/>
        <v>0</v>
      </c>
      <c r="GE85" s="111"/>
      <c r="GF85" s="161"/>
      <c r="GG85" s="78">
        <f t="shared" si="407"/>
        <v>0</v>
      </c>
      <c r="GH85" s="78"/>
      <c r="GI85" s="78"/>
      <c r="GJ85" s="78"/>
      <c r="GK85" s="78"/>
      <c r="GL85" s="78"/>
      <c r="GM85" s="78">
        <f t="shared" si="408"/>
        <v>0</v>
      </c>
      <c r="GN85" s="111"/>
      <c r="GO85" s="162"/>
      <c r="GP85" s="78">
        <f t="shared" si="409"/>
        <v>0</v>
      </c>
      <c r="GQ85" s="78"/>
      <c r="GR85" s="78"/>
      <c r="GS85" s="78"/>
      <c r="GT85" s="78"/>
      <c r="GU85" s="78"/>
      <c r="GV85" s="78">
        <f t="shared" si="410"/>
        <v>0</v>
      </c>
      <c r="GW85" s="111"/>
      <c r="GX85" s="161"/>
      <c r="GY85" s="78">
        <f t="shared" si="411"/>
        <v>0</v>
      </c>
      <c r="GZ85" s="78"/>
      <c r="HA85" s="78"/>
      <c r="HB85" s="78"/>
      <c r="HC85" s="78"/>
      <c r="HD85" s="78"/>
      <c r="HE85" s="78">
        <f t="shared" si="412"/>
        <v>0</v>
      </c>
      <c r="HF85" s="111"/>
      <c r="HG85" s="161"/>
      <c r="HH85" s="78">
        <f t="shared" si="413"/>
        <v>0</v>
      </c>
      <c r="HI85" s="78"/>
      <c r="HJ85" s="78"/>
      <c r="HK85" s="78"/>
      <c r="HL85" s="78"/>
      <c r="HM85" s="78"/>
      <c r="HN85" s="78">
        <f t="shared" si="414"/>
        <v>0</v>
      </c>
      <c r="HO85" s="111"/>
      <c r="HP85" s="162"/>
      <c r="HQ85" s="78">
        <f t="shared" si="415"/>
        <v>0</v>
      </c>
      <c r="HR85" s="78"/>
      <c r="HS85" s="78"/>
      <c r="HT85" s="78"/>
      <c r="HU85" s="78"/>
      <c r="HV85" s="78"/>
      <c r="HW85" s="78">
        <f t="shared" si="416"/>
        <v>0</v>
      </c>
      <c r="HX85" s="111"/>
      <c r="HY85" s="162"/>
      <c r="HZ85" s="78">
        <f t="shared" si="417"/>
        <v>0</v>
      </c>
      <c r="IA85" s="78"/>
      <c r="IB85" s="78"/>
      <c r="IC85" s="78">
        <v>17000</v>
      </c>
      <c r="ID85" s="78"/>
      <c r="IE85" s="78"/>
      <c r="IF85" s="78">
        <f t="shared" si="418"/>
        <v>0</v>
      </c>
      <c r="IG85" s="111"/>
      <c r="IH85" s="78">
        <f t="shared" si="419"/>
        <v>0</v>
      </c>
      <c r="II85" s="160"/>
      <c r="IJ85" s="78"/>
      <c r="IK85" s="78"/>
      <c r="IL85" s="78">
        <f t="shared" si="483"/>
        <v>34000</v>
      </c>
      <c r="IM85" s="78">
        <f t="shared" si="483"/>
        <v>0</v>
      </c>
      <c r="IN85" s="78">
        <f t="shared" si="484"/>
        <v>0</v>
      </c>
      <c r="IO85" s="78">
        <f t="shared" si="485"/>
        <v>0</v>
      </c>
      <c r="IP85" s="78">
        <f t="shared" si="486"/>
        <v>0</v>
      </c>
      <c r="IQ85" s="160">
        <f t="shared" si="481"/>
        <v>0</v>
      </c>
      <c r="IR85" s="78">
        <f t="shared" si="487"/>
        <v>0</v>
      </c>
      <c r="IS85" s="78">
        <f t="shared" si="488"/>
        <v>0</v>
      </c>
      <c r="IT85" s="78">
        <f t="shared" si="488"/>
        <v>0</v>
      </c>
      <c r="IU85" s="112"/>
      <c r="IV85" s="112"/>
      <c r="IW85" s="111"/>
      <c r="IX85" s="106"/>
      <c r="IY85" s="107"/>
      <c r="IZ85" s="107"/>
      <c r="JA85" s="103"/>
      <c r="JB85" s="103"/>
      <c r="JC85" s="103"/>
      <c r="JD85" s="103"/>
      <c r="JE85" s="107"/>
      <c r="JF85" s="107"/>
      <c r="JG85" s="105"/>
    </row>
    <row r="86" spans="1:267" s="38" customFormat="1" ht="14.25">
      <c r="A86" s="135" t="s">
        <v>176</v>
      </c>
      <c r="B86" s="3" t="s">
        <v>56</v>
      </c>
      <c r="C86" s="78">
        <f t="shared" si="261"/>
        <v>0</v>
      </c>
      <c r="D86" s="78">
        <f t="shared" si="262"/>
        <v>0</v>
      </c>
      <c r="E86" s="78">
        <f t="shared" si="263"/>
        <v>0</v>
      </c>
      <c r="F86" s="78">
        <f t="shared" si="264"/>
        <v>0</v>
      </c>
      <c r="G86" s="78">
        <f t="shared" si="265"/>
        <v>0</v>
      </c>
      <c r="H86" s="78">
        <f t="shared" si="266"/>
        <v>0</v>
      </c>
      <c r="I86" s="160">
        <f t="shared" si="157"/>
        <v>0</v>
      </c>
      <c r="J86" s="78">
        <f t="shared" si="482"/>
        <v>0</v>
      </c>
      <c r="K86" s="78">
        <f t="shared" si="267"/>
        <v>0</v>
      </c>
      <c r="L86" s="78">
        <f t="shared" si="268"/>
        <v>0</v>
      </c>
      <c r="M86" s="78"/>
      <c r="N86" s="78"/>
      <c r="O86" s="78"/>
      <c r="P86" s="78">
        <f>N86+O86</f>
        <v>0</v>
      </c>
      <c r="Q86" s="78"/>
      <c r="R86" s="160"/>
      <c r="S86" s="78">
        <f t="shared" si="371"/>
        <v>0</v>
      </c>
      <c r="T86" s="78"/>
      <c r="U86" s="78"/>
      <c r="V86" s="78"/>
      <c r="W86" s="78"/>
      <c r="X86" s="78"/>
      <c r="Y86" s="78">
        <f t="shared" si="98"/>
        <v>0</v>
      </c>
      <c r="Z86" s="78"/>
      <c r="AA86" s="160"/>
      <c r="AB86" s="78">
        <f t="shared" si="489"/>
        <v>0</v>
      </c>
      <c r="AC86" s="78"/>
      <c r="AD86" s="78"/>
      <c r="AE86" s="78"/>
      <c r="AF86" s="78"/>
      <c r="AG86" s="78"/>
      <c r="AH86" s="78">
        <f t="shared" si="373"/>
        <v>0</v>
      </c>
      <c r="AI86" s="78"/>
      <c r="AJ86" s="160"/>
      <c r="AK86" s="78">
        <f t="shared" si="374"/>
        <v>0</v>
      </c>
      <c r="AL86" s="78"/>
      <c r="AM86" s="78"/>
      <c r="AN86" s="78"/>
      <c r="AO86" s="78"/>
      <c r="AP86" s="78"/>
      <c r="AQ86" s="78">
        <f t="shared" si="375"/>
        <v>0</v>
      </c>
      <c r="AR86" s="113"/>
      <c r="AS86" s="160"/>
      <c r="AT86" s="78">
        <f t="shared" si="376"/>
        <v>0</v>
      </c>
      <c r="AU86" s="78"/>
      <c r="AV86" s="78"/>
      <c r="AW86" s="78"/>
      <c r="AX86" s="78"/>
      <c r="AY86" s="78"/>
      <c r="AZ86" s="78">
        <f t="shared" si="377"/>
        <v>0</v>
      </c>
      <c r="BA86" s="113"/>
      <c r="BB86" s="160"/>
      <c r="BC86" s="78">
        <f t="shared" si="378"/>
        <v>0</v>
      </c>
      <c r="BD86" s="78"/>
      <c r="BE86" s="78"/>
      <c r="BF86" s="78"/>
      <c r="BG86" s="78"/>
      <c r="BH86" s="78"/>
      <c r="BI86" s="78">
        <f t="shared" si="379"/>
        <v>0</v>
      </c>
      <c r="BJ86" s="113"/>
      <c r="BK86" s="160"/>
      <c r="BL86" s="78">
        <f t="shared" si="380"/>
        <v>0</v>
      </c>
      <c r="BM86" s="78"/>
      <c r="BN86" s="78"/>
      <c r="BO86" s="78"/>
      <c r="BP86" s="78"/>
      <c r="BQ86" s="78"/>
      <c r="BR86" s="78">
        <f t="shared" si="381"/>
        <v>0</v>
      </c>
      <c r="BS86" s="78"/>
      <c r="BT86" s="160"/>
      <c r="BU86" s="78">
        <f t="shared" si="382"/>
        <v>0</v>
      </c>
      <c r="BV86" s="78"/>
      <c r="BW86" s="78"/>
      <c r="BX86" s="78"/>
      <c r="BY86" s="78"/>
      <c r="BZ86" s="78"/>
      <c r="CA86" s="78">
        <f t="shared" si="383"/>
        <v>0</v>
      </c>
      <c r="CB86" s="78"/>
      <c r="CC86" s="160"/>
      <c r="CD86" s="78">
        <f t="shared" si="384"/>
        <v>0</v>
      </c>
      <c r="CE86" s="78"/>
      <c r="CF86" s="78"/>
      <c r="CG86" s="78"/>
      <c r="CH86" s="78"/>
      <c r="CI86" s="78"/>
      <c r="CJ86" s="78">
        <f t="shared" si="385"/>
        <v>0</v>
      </c>
      <c r="CK86" s="113"/>
      <c r="CL86" s="160"/>
      <c r="CM86" s="78">
        <f t="shared" si="386"/>
        <v>0</v>
      </c>
      <c r="CN86" s="78"/>
      <c r="CO86" s="78"/>
      <c r="CP86" s="78"/>
      <c r="CQ86" s="78"/>
      <c r="CR86" s="78"/>
      <c r="CS86" s="78">
        <f t="shared" si="387"/>
        <v>0</v>
      </c>
      <c r="CT86" s="78"/>
      <c r="CU86" s="160"/>
      <c r="CV86" s="78">
        <f t="shared" si="388"/>
        <v>0</v>
      </c>
      <c r="CW86" s="78"/>
      <c r="CX86" s="78"/>
      <c r="CY86" s="78"/>
      <c r="CZ86" s="78"/>
      <c r="DA86" s="78"/>
      <c r="DB86" s="78">
        <f t="shared" si="389"/>
        <v>0</v>
      </c>
      <c r="DC86" s="78"/>
      <c r="DD86" s="160"/>
      <c r="DE86" s="78">
        <f t="shared" si="390"/>
        <v>0</v>
      </c>
      <c r="DF86" s="78"/>
      <c r="DG86" s="78"/>
      <c r="DH86" s="78"/>
      <c r="DI86" s="78"/>
      <c r="DJ86" s="78"/>
      <c r="DK86" s="78">
        <f t="shared" si="391"/>
        <v>0</v>
      </c>
      <c r="DL86" s="113"/>
      <c r="DM86" s="160"/>
      <c r="DN86" s="78">
        <f t="shared" si="392"/>
        <v>0</v>
      </c>
      <c r="DO86" s="78"/>
      <c r="DP86" s="78"/>
      <c r="DQ86" s="78"/>
      <c r="DR86" s="78"/>
      <c r="DS86" s="78"/>
      <c r="DT86" s="78">
        <f t="shared" si="393"/>
        <v>0</v>
      </c>
      <c r="DU86" s="113"/>
      <c r="DV86" s="160"/>
      <c r="DW86" s="78">
        <f t="shared" si="394"/>
        <v>0</v>
      </c>
      <c r="DX86" s="78"/>
      <c r="DY86" s="78"/>
      <c r="DZ86" s="78"/>
      <c r="EA86" s="78"/>
      <c r="EB86" s="78"/>
      <c r="EC86" s="78">
        <f t="shared" si="395"/>
        <v>0</v>
      </c>
      <c r="ED86" s="78"/>
      <c r="EE86" s="160"/>
      <c r="EF86" s="78">
        <f t="shared" si="396"/>
        <v>0</v>
      </c>
      <c r="EG86" s="78"/>
      <c r="EH86" s="78"/>
      <c r="EI86" s="78"/>
      <c r="EJ86" s="78"/>
      <c r="EK86" s="78"/>
      <c r="EL86" s="78">
        <f t="shared" si="420"/>
        <v>0</v>
      </c>
      <c r="EM86" s="78"/>
      <c r="EN86" s="160"/>
      <c r="EO86" s="78">
        <f t="shared" si="397"/>
        <v>0</v>
      </c>
      <c r="EP86" s="78"/>
      <c r="EQ86" s="78"/>
      <c r="ER86" s="78"/>
      <c r="ES86" s="78"/>
      <c r="ET86" s="78"/>
      <c r="EU86" s="78">
        <f t="shared" si="398"/>
        <v>0</v>
      </c>
      <c r="EV86" s="78"/>
      <c r="EW86" s="160"/>
      <c r="EX86" s="78">
        <f t="shared" si="399"/>
        <v>0</v>
      </c>
      <c r="EY86" s="78"/>
      <c r="EZ86" s="78"/>
      <c r="FA86" s="78"/>
      <c r="FB86" s="78"/>
      <c r="FC86" s="78"/>
      <c r="FD86" s="78">
        <f t="shared" si="400"/>
        <v>0</v>
      </c>
      <c r="FE86" s="78"/>
      <c r="FF86" s="160"/>
      <c r="FG86" s="78">
        <f t="shared" si="401"/>
        <v>0</v>
      </c>
      <c r="FH86" s="78"/>
      <c r="FI86" s="78"/>
      <c r="FJ86" s="78">
        <v>8539.49</v>
      </c>
      <c r="FK86" s="78"/>
      <c r="FL86" s="78"/>
      <c r="FM86" s="78">
        <f t="shared" si="402"/>
        <v>0</v>
      </c>
      <c r="FN86" s="113"/>
      <c r="FO86" s="78">
        <f t="shared" si="403"/>
        <v>0</v>
      </c>
      <c r="FP86" s="78"/>
      <c r="FQ86" s="78"/>
      <c r="FR86" s="78"/>
      <c r="FS86" s="78"/>
      <c r="FT86" s="78"/>
      <c r="FU86" s="78">
        <f t="shared" si="404"/>
        <v>0</v>
      </c>
      <c r="FV86" s="78"/>
      <c r="FW86" s="160"/>
      <c r="FX86" s="78">
        <f t="shared" si="405"/>
        <v>0</v>
      </c>
      <c r="FY86" s="78"/>
      <c r="FZ86" s="78"/>
      <c r="GA86" s="78"/>
      <c r="GB86" s="78"/>
      <c r="GC86" s="78"/>
      <c r="GD86" s="78">
        <f t="shared" si="406"/>
        <v>0</v>
      </c>
      <c r="GE86" s="113"/>
      <c r="GF86" s="160"/>
      <c r="GG86" s="78">
        <f t="shared" si="407"/>
        <v>0</v>
      </c>
      <c r="GH86" s="78"/>
      <c r="GI86" s="78"/>
      <c r="GJ86" s="78"/>
      <c r="GK86" s="78"/>
      <c r="GL86" s="78"/>
      <c r="GM86" s="78">
        <f t="shared" si="408"/>
        <v>0</v>
      </c>
      <c r="GN86" s="78"/>
      <c r="GO86" s="160"/>
      <c r="GP86" s="78">
        <f t="shared" si="409"/>
        <v>0</v>
      </c>
      <c r="GQ86" s="78"/>
      <c r="GR86" s="78"/>
      <c r="GS86" s="78"/>
      <c r="GT86" s="78"/>
      <c r="GU86" s="78"/>
      <c r="GV86" s="78">
        <f t="shared" si="410"/>
        <v>0</v>
      </c>
      <c r="GW86" s="113"/>
      <c r="GX86" s="160"/>
      <c r="GY86" s="78">
        <f t="shared" si="411"/>
        <v>0</v>
      </c>
      <c r="GZ86" s="78"/>
      <c r="HA86" s="78"/>
      <c r="HB86" s="78"/>
      <c r="HC86" s="78"/>
      <c r="HD86" s="78"/>
      <c r="HE86" s="78">
        <f t="shared" si="412"/>
        <v>0</v>
      </c>
      <c r="HF86" s="113"/>
      <c r="HG86" s="160"/>
      <c r="HH86" s="78">
        <f t="shared" si="413"/>
        <v>0</v>
      </c>
      <c r="HI86" s="78"/>
      <c r="HJ86" s="78"/>
      <c r="HK86" s="78">
        <v>537015.39</v>
      </c>
      <c r="HL86" s="78">
        <v>335556.6</v>
      </c>
      <c r="HM86" s="78"/>
      <c r="HN86" s="78">
        <f t="shared" si="414"/>
        <v>335556.6</v>
      </c>
      <c r="HO86" s="78">
        <v>340847.7</v>
      </c>
      <c r="HP86" s="160"/>
      <c r="HQ86" s="78">
        <f t="shared" si="415"/>
        <v>5291.1000000000349</v>
      </c>
      <c r="HR86" s="78"/>
      <c r="HS86" s="78"/>
      <c r="HT86" s="78"/>
      <c r="HU86" s="78"/>
      <c r="HV86" s="78"/>
      <c r="HW86" s="78">
        <f t="shared" si="416"/>
        <v>0</v>
      </c>
      <c r="HX86" s="78"/>
      <c r="HY86" s="160"/>
      <c r="HZ86" s="78">
        <f t="shared" si="417"/>
        <v>0</v>
      </c>
      <c r="IA86" s="78"/>
      <c r="IB86" s="78"/>
      <c r="IC86" s="78"/>
      <c r="ID86" s="78"/>
      <c r="IE86" s="78"/>
      <c r="IF86" s="78">
        <f t="shared" si="418"/>
        <v>0</v>
      </c>
      <c r="IG86" s="78"/>
      <c r="IH86" s="78">
        <f t="shared" si="419"/>
        <v>0</v>
      </c>
      <c r="II86" s="160"/>
      <c r="IJ86" s="78"/>
      <c r="IK86" s="78"/>
      <c r="IL86" s="78">
        <f t="shared" si="483"/>
        <v>545554.88</v>
      </c>
      <c r="IM86" s="78">
        <f t="shared" si="483"/>
        <v>335556.6</v>
      </c>
      <c r="IN86" s="78">
        <f t="shared" si="484"/>
        <v>0</v>
      </c>
      <c r="IO86" s="78">
        <f t="shared" si="485"/>
        <v>335556.6</v>
      </c>
      <c r="IP86" s="174">
        <f t="shared" si="486"/>
        <v>340847.7</v>
      </c>
      <c r="IQ86" s="160">
        <f t="shared" si="481"/>
        <v>0</v>
      </c>
      <c r="IR86" s="78">
        <f t="shared" si="487"/>
        <v>5291.1000000000349</v>
      </c>
      <c r="IS86" s="78">
        <f t="shared" si="488"/>
        <v>0</v>
      </c>
      <c r="IT86" s="78">
        <f t="shared" si="488"/>
        <v>0</v>
      </c>
      <c r="IU86" s="112"/>
      <c r="IV86" s="112"/>
      <c r="IW86" s="111"/>
      <c r="IX86" s="106"/>
      <c r="IY86" s="107"/>
      <c r="IZ86" s="107"/>
      <c r="JA86" s="103"/>
      <c r="JB86" s="103"/>
      <c r="JC86" s="103"/>
      <c r="JD86" s="103"/>
      <c r="JE86" s="107"/>
      <c r="JF86" s="107"/>
      <c r="JG86" s="105"/>
    </row>
    <row r="87" spans="1:267" s="38" customFormat="1" ht="14.25">
      <c r="A87" s="135" t="s">
        <v>177</v>
      </c>
      <c r="B87" s="3" t="s">
        <v>57</v>
      </c>
      <c r="C87" s="78">
        <f t="shared" si="261"/>
        <v>0</v>
      </c>
      <c r="D87" s="78">
        <f t="shared" si="262"/>
        <v>0</v>
      </c>
      <c r="E87" s="78">
        <f t="shared" si="263"/>
        <v>0</v>
      </c>
      <c r="F87" s="78">
        <f t="shared" si="264"/>
        <v>0</v>
      </c>
      <c r="G87" s="78">
        <f t="shared" si="265"/>
        <v>0</v>
      </c>
      <c r="H87" s="78">
        <f t="shared" si="266"/>
        <v>0</v>
      </c>
      <c r="I87" s="160">
        <f t="shared" si="157"/>
        <v>0</v>
      </c>
      <c r="J87" s="78">
        <f t="shared" si="482"/>
        <v>0</v>
      </c>
      <c r="K87" s="78">
        <f t="shared" si="267"/>
        <v>0</v>
      </c>
      <c r="L87" s="78">
        <f t="shared" si="268"/>
        <v>0</v>
      </c>
      <c r="M87" s="78"/>
      <c r="N87" s="78"/>
      <c r="O87" s="78"/>
      <c r="P87" s="78">
        <f>N87+O87</f>
        <v>0</v>
      </c>
      <c r="Q87" s="78"/>
      <c r="R87" s="160"/>
      <c r="S87" s="78">
        <f t="shared" si="371"/>
        <v>0</v>
      </c>
      <c r="T87" s="78"/>
      <c r="U87" s="78"/>
      <c r="V87" s="78"/>
      <c r="W87" s="78"/>
      <c r="X87" s="78"/>
      <c r="Y87" s="78">
        <f t="shared" si="98"/>
        <v>0</v>
      </c>
      <c r="Z87" s="78"/>
      <c r="AA87" s="160"/>
      <c r="AB87" s="78">
        <f t="shared" si="489"/>
        <v>0</v>
      </c>
      <c r="AC87" s="78"/>
      <c r="AD87" s="78"/>
      <c r="AE87" s="78"/>
      <c r="AF87" s="78"/>
      <c r="AG87" s="78"/>
      <c r="AH87" s="78">
        <f t="shared" si="373"/>
        <v>0</v>
      </c>
      <c r="AI87" s="78"/>
      <c r="AJ87" s="160"/>
      <c r="AK87" s="78">
        <f t="shared" si="374"/>
        <v>0</v>
      </c>
      <c r="AL87" s="78"/>
      <c r="AM87" s="78"/>
      <c r="AN87" s="78"/>
      <c r="AO87" s="78"/>
      <c r="AP87" s="78"/>
      <c r="AQ87" s="78">
        <f t="shared" si="375"/>
        <v>0</v>
      </c>
      <c r="AR87" s="78"/>
      <c r="AS87" s="160"/>
      <c r="AT87" s="78">
        <f t="shared" si="376"/>
        <v>0</v>
      </c>
      <c r="AU87" s="78"/>
      <c r="AV87" s="78"/>
      <c r="AW87" s="78"/>
      <c r="AX87" s="78"/>
      <c r="AY87" s="78"/>
      <c r="AZ87" s="78">
        <f t="shared" si="377"/>
        <v>0</v>
      </c>
      <c r="BA87" s="113"/>
      <c r="BB87" s="160"/>
      <c r="BC87" s="78">
        <f t="shared" si="378"/>
        <v>0</v>
      </c>
      <c r="BD87" s="78"/>
      <c r="BE87" s="78"/>
      <c r="BF87" s="78"/>
      <c r="BG87" s="78"/>
      <c r="BH87" s="78"/>
      <c r="BI87" s="78">
        <f t="shared" si="379"/>
        <v>0</v>
      </c>
      <c r="BJ87" s="78"/>
      <c r="BK87" s="160"/>
      <c r="BL87" s="78">
        <f t="shared" si="380"/>
        <v>0</v>
      </c>
      <c r="BM87" s="78"/>
      <c r="BN87" s="78"/>
      <c r="BO87" s="78"/>
      <c r="BP87" s="78"/>
      <c r="BQ87" s="78"/>
      <c r="BR87" s="78">
        <f t="shared" si="381"/>
        <v>0</v>
      </c>
      <c r="BS87" s="78"/>
      <c r="BT87" s="160"/>
      <c r="BU87" s="78">
        <f t="shared" si="382"/>
        <v>0</v>
      </c>
      <c r="BV87" s="78"/>
      <c r="BW87" s="78"/>
      <c r="BX87" s="78"/>
      <c r="BY87" s="78"/>
      <c r="BZ87" s="78"/>
      <c r="CA87" s="78">
        <f t="shared" si="383"/>
        <v>0</v>
      </c>
      <c r="CB87" s="78"/>
      <c r="CC87" s="160"/>
      <c r="CD87" s="78">
        <f t="shared" si="384"/>
        <v>0</v>
      </c>
      <c r="CE87" s="78"/>
      <c r="CF87" s="78"/>
      <c r="CG87" s="78"/>
      <c r="CH87" s="78"/>
      <c r="CI87" s="78"/>
      <c r="CJ87" s="78">
        <f t="shared" si="385"/>
        <v>0</v>
      </c>
      <c r="CK87" s="113"/>
      <c r="CL87" s="160"/>
      <c r="CM87" s="78">
        <f t="shared" si="386"/>
        <v>0</v>
      </c>
      <c r="CN87" s="78"/>
      <c r="CO87" s="78"/>
      <c r="CP87" s="78"/>
      <c r="CQ87" s="78"/>
      <c r="CR87" s="78"/>
      <c r="CS87" s="78">
        <f t="shared" si="387"/>
        <v>0</v>
      </c>
      <c r="CT87" s="78"/>
      <c r="CU87" s="160"/>
      <c r="CV87" s="78">
        <f t="shared" si="388"/>
        <v>0</v>
      </c>
      <c r="CW87" s="78"/>
      <c r="CX87" s="78"/>
      <c r="CY87" s="78"/>
      <c r="CZ87" s="78"/>
      <c r="DA87" s="78"/>
      <c r="DB87" s="78">
        <f t="shared" si="389"/>
        <v>0</v>
      </c>
      <c r="DC87" s="78"/>
      <c r="DD87" s="160"/>
      <c r="DE87" s="78">
        <f t="shared" si="390"/>
        <v>0</v>
      </c>
      <c r="DF87" s="78"/>
      <c r="DG87" s="78"/>
      <c r="DH87" s="78"/>
      <c r="DI87" s="78"/>
      <c r="DJ87" s="78"/>
      <c r="DK87" s="78">
        <f t="shared" si="391"/>
        <v>0</v>
      </c>
      <c r="DL87" s="113"/>
      <c r="DM87" s="160"/>
      <c r="DN87" s="78">
        <f t="shared" si="392"/>
        <v>0</v>
      </c>
      <c r="DO87" s="78"/>
      <c r="DP87" s="78"/>
      <c r="DQ87" s="78"/>
      <c r="DR87" s="78"/>
      <c r="DS87" s="78"/>
      <c r="DT87" s="78">
        <f t="shared" si="393"/>
        <v>0</v>
      </c>
      <c r="DU87" s="78"/>
      <c r="DV87" s="160"/>
      <c r="DW87" s="78">
        <f t="shared" si="394"/>
        <v>0</v>
      </c>
      <c r="DX87" s="78"/>
      <c r="DY87" s="78"/>
      <c r="DZ87" s="78"/>
      <c r="EA87" s="78"/>
      <c r="EB87" s="78"/>
      <c r="EC87" s="78">
        <f t="shared" si="395"/>
        <v>0</v>
      </c>
      <c r="ED87" s="78"/>
      <c r="EE87" s="160"/>
      <c r="EF87" s="78">
        <f t="shared" si="396"/>
        <v>0</v>
      </c>
      <c r="EG87" s="78"/>
      <c r="EH87" s="78"/>
      <c r="EI87" s="78"/>
      <c r="EJ87" s="78"/>
      <c r="EK87" s="78"/>
      <c r="EL87" s="78">
        <f t="shared" si="420"/>
        <v>0</v>
      </c>
      <c r="EM87" s="78"/>
      <c r="EN87" s="160"/>
      <c r="EO87" s="78">
        <f t="shared" si="397"/>
        <v>0</v>
      </c>
      <c r="EP87" s="78"/>
      <c r="EQ87" s="78"/>
      <c r="ER87" s="78"/>
      <c r="ES87" s="78"/>
      <c r="ET87" s="78"/>
      <c r="EU87" s="78">
        <f t="shared" si="398"/>
        <v>0</v>
      </c>
      <c r="EV87" s="78"/>
      <c r="EW87" s="160"/>
      <c r="EX87" s="78">
        <f t="shared" si="399"/>
        <v>0</v>
      </c>
      <c r="EY87" s="78"/>
      <c r="EZ87" s="78"/>
      <c r="FA87" s="78"/>
      <c r="FB87" s="78"/>
      <c r="FC87" s="78"/>
      <c r="FD87" s="78">
        <f t="shared" si="400"/>
        <v>0</v>
      </c>
      <c r="FE87" s="78"/>
      <c r="FF87" s="160"/>
      <c r="FG87" s="78">
        <f t="shared" si="401"/>
        <v>0</v>
      </c>
      <c r="FH87" s="78"/>
      <c r="FI87" s="78"/>
      <c r="FJ87" s="78"/>
      <c r="FK87" s="78"/>
      <c r="FL87" s="78"/>
      <c r="FM87" s="78">
        <f t="shared" si="402"/>
        <v>0</v>
      </c>
      <c r="FN87" s="113"/>
      <c r="FO87" s="78">
        <f t="shared" si="403"/>
        <v>0</v>
      </c>
      <c r="FP87" s="78"/>
      <c r="FQ87" s="78"/>
      <c r="FR87" s="78"/>
      <c r="FS87" s="78"/>
      <c r="FT87" s="78"/>
      <c r="FU87" s="78">
        <f t="shared" si="404"/>
        <v>0</v>
      </c>
      <c r="FV87" s="78"/>
      <c r="FW87" s="160"/>
      <c r="FX87" s="78">
        <f t="shared" si="405"/>
        <v>0</v>
      </c>
      <c r="FY87" s="78"/>
      <c r="FZ87" s="78"/>
      <c r="GA87" s="78"/>
      <c r="GB87" s="78"/>
      <c r="GC87" s="78"/>
      <c r="GD87" s="78">
        <f t="shared" si="406"/>
        <v>0</v>
      </c>
      <c r="GE87" s="78"/>
      <c r="GF87" s="160"/>
      <c r="GG87" s="78">
        <f t="shared" si="407"/>
        <v>0</v>
      </c>
      <c r="GH87" s="78"/>
      <c r="GI87" s="78"/>
      <c r="GJ87" s="78"/>
      <c r="GK87" s="78"/>
      <c r="GL87" s="78"/>
      <c r="GM87" s="78">
        <f t="shared" si="408"/>
        <v>0</v>
      </c>
      <c r="GN87" s="78"/>
      <c r="GO87" s="160"/>
      <c r="GP87" s="78">
        <f t="shared" si="409"/>
        <v>0</v>
      </c>
      <c r="GQ87" s="78"/>
      <c r="GR87" s="78"/>
      <c r="GS87" s="78"/>
      <c r="GT87" s="78"/>
      <c r="GU87" s="78"/>
      <c r="GV87" s="78">
        <f t="shared" si="410"/>
        <v>0</v>
      </c>
      <c r="GW87" s="78"/>
      <c r="GX87" s="160"/>
      <c r="GY87" s="78">
        <f t="shared" si="411"/>
        <v>0</v>
      </c>
      <c r="GZ87" s="78"/>
      <c r="HA87" s="78"/>
      <c r="HB87" s="78"/>
      <c r="HC87" s="78"/>
      <c r="HD87" s="78"/>
      <c r="HE87" s="78">
        <f t="shared" si="412"/>
        <v>0</v>
      </c>
      <c r="HF87" s="113"/>
      <c r="HG87" s="160"/>
      <c r="HH87" s="78">
        <f t="shared" si="413"/>
        <v>0</v>
      </c>
      <c r="HI87" s="78"/>
      <c r="HJ87" s="78"/>
      <c r="HK87" s="78"/>
      <c r="HL87" s="78"/>
      <c r="HM87" s="78"/>
      <c r="HN87" s="78">
        <f t="shared" si="414"/>
        <v>0</v>
      </c>
      <c r="HO87" s="78"/>
      <c r="HP87" s="160"/>
      <c r="HQ87" s="78">
        <f t="shared" si="415"/>
        <v>0</v>
      </c>
      <c r="HR87" s="78"/>
      <c r="HS87" s="78"/>
      <c r="HT87" s="78"/>
      <c r="HU87" s="78"/>
      <c r="HV87" s="78"/>
      <c r="HW87" s="78">
        <f t="shared" si="416"/>
        <v>0</v>
      </c>
      <c r="HX87" s="78"/>
      <c r="HY87" s="160"/>
      <c r="HZ87" s="78">
        <f t="shared" si="417"/>
        <v>0</v>
      </c>
      <c r="IA87" s="78"/>
      <c r="IB87" s="78"/>
      <c r="IC87" s="78"/>
      <c r="ID87" s="78"/>
      <c r="IE87" s="78"/>
      <c r="IF87" s="78">
        <f t="shared" si="418"/>
        <v>0</v>
      </c>
      <c r="IG87" s="78"/>
      <c r="IH87" s="78">
        <f t="shared" si="419"/>
        <v>0</v>
      </c>
      <c r="II87" s="160"/>
      <c r="IJ87" s="78"/>
      <c r="IK87" s="78"/>
      <c r="IL87" s="78">
        <f t="shared" si="483"/>
        <v>0</v>
      </c>
      <c r="IM87" s="78">
        <f t="shared" si="483"/>
        <v>0</v>
      </c>
      <c r="IN87" s="78">
        <f t="shared" si="484"/>
        <v>0</v>
      </c>
      <c r="IO87" s="78">
        <f t="shared" si="485"/>
        <v>0</v>
      </c>
      <c r="IP87" s="78">
        <f t="shared" si="486"/>
        <v>0</v>
      </c>
      <c r="IQ87" s="160">
        <f t="shared" si="481"/>
        <v>0</v>
      </c>
      <c r="IR87" s="78">
        <f t="shared" si="487"/>
        <v>0</v>
      </c>
      <c r="IS87" s="78">
        <f t="shared" si="488"/>
        <v>0</v>
      </c>
      <c r="IT87" s="78">
        <f t="shared" si="488"/>
        <v>0</v>
      </c>
      <c r="IU87" s="112"/>
      <c r="IV87" s="112"/>
      <c r="IW87" s="111"/>
      <c r="IX87" s="106"/>
      <c r="IY87" s="107"/>
      <c r="IZ87" s="107"/>
      <c r="JA87" s="103"/>
      <c r="JB87" s="103"/>
      <c r="JC87" s="103"/>
      <c r="JD87" s="103"/>
      <c r="JE87" s="107"/>
      <c r="JF87" s="107"/>
      <c r="JG87" s="105"/>
    </row>
    <row r="88" spans="1:267" s="38" customFormat="1" ht="14.25">
      <c r="A88" s="135" t="s">
        <v>178</v>
      </c>
      <c r="B88" s="3" t="s">
        <v>58</v>
      </c>
      <c r="C88" s="78">
        <f t="shared" si="261"/>
        <v>0</v>
      </c>
      <c r="D88" s="78">
        <f t="shared" si="262"/>
        <v>0</v>
      </c>
      <c r="E88" s="78">
        <f t="shared" si="263"/>
        <v>0</v>
      </c>
      <c r="F88" s="78">
        <f t="shared" si="264"/>
        <v>0</v>
      </c>
      <c r="G88" s="78">
        <f t="shared" si="265"/>
        <v>0</v>
      </c>
      <c r="H88" s="78">
        <f t="shared" si="266"/>
        <v>0</v>
      </c>
      <c r="I88" s="160">
        <f t="shared" si="157"/>
        <v>0</v>
      </c>
      <c r="J88" s="78">
        <f t="shared" si="482"/>
        <v>0</v>
      </c>
      <c r="K88" s="78">
        <f t="shared" si="267"/>
        <v>0</v>
      </c>
      <c r="L88" s="78">
        <f t="shared" si="268"/>
        <v>0</v>
      </c>
      <c r="M88" s="78"/>
      <c r="N88" s="78"/>
      <c r="O88" s="78"/>
      <c r="P88" s="78">
        <f>N88+O88</f>
        <v>0</v>
      </c>
      <c r="Q88" s="78"/>
      <c r="R88" s="160"/>
      <c r="S88" s="78">
        <f t="shared" si="371"/>
        <v>0</v>
      </c>
      <c r="T88" s="78"/>
      <c r="U88" s="78"/>
      <c r="V88" s="78"/>
      <c r="W88" s="78"/>
      <c r="X88" s="78"/>
      <c r="Y88" s="78">
        <f t="shared" si="98"/>
        <v>0</v>
      </c>
      <c r="Z88" s="78"/>
      <c r="AA88" s="160"/>
      <c r="AB88" s="78">
        <f t="shared" si="489"/>
        <v>0</v>
      </c>
      <c r="AC88" s="78"/>
      <c r="AD88" s="78"/>
      <c r="AE88" s="78"/>
      <c r="AF88" s="78"/>
      <c r="AG88" s="78"/>
      <c r="AH88" s="78">
        <f t="shared" si="373"/>
        <v>0</v>
      </c>
      <c r="AI88" s="78"/>
      <c r="AJ88" s="160"/>
      <c r="AK88" s="78">
        <f t="shared" si="374"/>
        <v>0</v>
      </c>
      <c r="AL88" s="78"/>
      <c r="AM88" s="78"/>
      <c r="AN88" s="78"/>
      <c r="AO88" s="78"/>
      <c r="AP88" s="78"/>
      <c r="AQ88" s="78">
        <f t="shared" si="375"/>
        <v>0</v>
      </c>
      <c r="AR88" s="78"/>
      <c r="AS88" s="160"/>
      <c r="AT88" s="78">
        <f t="shared" si="376"/>
        <v>0</v>
      </c>
      <c r="AU88" s="78"/>
      <c r="AV88" s="78"/>
      <c r="AW88" s="78"/>
      <c r="AX88" s="78"/>
      <c r="AY88" s="78"/>
      <c r="AZ88" s="78">
        <f t="shared" si="377"/>
        <v>0</v>
      </c>
      <c r="BA88" s="78"/>
      <c r="BB88" s="160"/>
      <c r="BC88" s="78">
        <f t="shared" si="378"/>
        <v>0</v>
      </c>
      <c r="BD88" s="78"/>
      <c r="BE88" s="78"/>
      <c r="BF88" s="78"/>
      <c r="BG88" s="78"/>
      <c r="BH88" s="78"/>
      <c r="BI88" s="78">
        <f t="shared" si="379"/>
        <v>0</v>
      </c>
      <c r="BJ88" s="78"/>
      <c r="BK88" s="160"/>
      <c r="BL88" s="78">
        <f t="shared" si="380"/>
        <v>0</v>
      </c>
      <c r="BM88" s="78"/>
      <c r="BN88" s="78"/>
      <c r="BO88" s="78"/>
      <c r="BP88" s="78"/>
      <c r="BQ88" s="78"/>
      <c r="BR88" s="78">
        <f t="shared" si="381"/>
        <v>0</v>
      </c>
      <c r="BS88" s="78"/>
      <c r="BT88" s="160"/>
      <c r="BU88" s="78">
        <f t="shared" si="382"/>
        <v>0</v>
      </c>
      <c r="BV88" s="78"/>
      <c r="BW88" s="78"/>
      <c r="BX88" s="78"/>
      <c r="BY88" s="78"/>
      <c r="BZ88" s="78"/>
      <c r="CA88" s="78">
        <f t="shared" si="383"/>
        <v>0</v>
      </c>
      <c r="CB88" s="78"/>
      <c r="CC88" s="160"/>
      <c r="CD88" s="78">
        <f t="shared" si="384"/>
        <v>0</v>
      </c>
      <c r="CE88" s="78"/>
      <c r="CF88" s="78"/>
      <c r="CG88" s="78"/>
      <c r="CH88" s="78"/>
      <c r="CI88" s="78"/>
      <c r="CJ88" s="78">
        <f t="shared" si="385"/>
        <v>0</v>
      </c>
      <c r="CK88" s="113"/>
      <c r="CL88" s="160"/>
      <c r="CM88" s="78">
        <f t="shared" si="386"/>
        <v>0</v>
      </c>
      <c r="CN88" s="78"/>
      <c r="CO88" s="78"/>
      <c r="CP88" s="78"/>
      <c r="CQ88" s="78"/>
      <c r="CR88" s="78"/>
      <c r="CS88" s="78">
        <f t="shared" si="387"/>
        <v>0</v>
      </c>
      <c r="CT88" s="78"/>
      <c r="CU88" s="160"/>
      <c r="CV88" s="78">
        <f t="shared" si="388"/>
        <v>0</v>
      </c>
      <c r="CW88" s="78"/>
      <c r="CX88" s="78"/>
      <c r="CY88" s="78"/>
      <c r="CZ88" s="78"/>
      <c r="DA88" s="78"/>
      <c r="DB88" s="78">
        <f t="shared" si="389"/>
        <v>0</v>
      </c>
      <c r="DC88" s="78"/>
      <c r="DD88" s="160"/>
      <c r="DE88" s="78">
        <f t="shared" si="390"/>
        <v>0</v>
      </c>
      <c r="DF88" s="78"/>
      <c r="DG88" s="78"/>
      <c r="DH88" s="78"/>
      <c r="DI88" s="78"/>
      <c r="DJ88" s="78"/>
      <c r="DK88" s="78">
        <f t="shared" si="391"/>
        <v>0</v>
      </c>
      <c r="DL88" s="113"/>
      <c r="DM88" s="160"/>
      <c r="DN88" s="78">
        <f t="shared" si="392"/>
        <v>0</v>
      </c>
      <c r="DO88" s="78"/>
      <c r="DP88" s="78"/>
      <c r="DQ88" s="78"/>
      <c r="DR88" s="78"/>
      <c r="DS88" s="78"/>
      <c r="DT88" s="78">
        <f t="shared" si="393"/>
        <v>0</v>
      </c>
      <c r="DU88" s="78"/>
      <c r="DV88" s="160"/>
      <c r="DW88" s="78">
        <f t="shared" si="394"/>
        <v>0</v>
      </c>
      <c r="DX88" s="78"/>
      <c r="DY88" s="78"/>
      <c r="DZ88" s="78"/>
      <c r="EA88" s="78"/>
      <c r="EB88" s="78"/>
      <c r="EC88" s="78">
        <f t="shared" si="395"/>
        <v>0</v>
      </c>
      <c r="ED88" s="78"/>
      <c r="EE88" s="160"/>
      <c r="EF88" s="78">
        <f t="shared" si="396"/>
        <v>0</v>
      </c>
      <c r="EG88" s="78"/>
      <c r="EH88" s="78"/>
      <c r="EI88" s="78"/>
      <c r="EJ88" s="78"/>
      <c r="EK88" s="78"/>
      <c r="EL88" s="78">
        <f t="shared" si="420"/>
        <v>0</v>
      </c>
      <c r="EM88" s="78"/>
      <c r="EN88" s="160"/>
      <c r="EO88" s="78">
        <f t="shared" si="397"/>
        <v>0</v>
      </c>
      <c r="EP88" s="78"/>
      <c r="EQ88" s="78"/>
      <c r="ER88" s="78"/>
      <c r="ES88" s="78"/>
      <c r="ET88" s="78"/>
      <c r="EU88" s="78">
        <f t="shared" si="398"/>
        <v>0</v>
      </c>
      <c r="EV88" s="78"/>
      <c r="EW88" s="160"/>
      <c r="EX88" s="78">
        <f t="shared" si="399"/>
        <v>0</v>
      </c>
      <c r="EY88" s="78"/>
      <c r="EZ88" s="78"/>
      <c r="FA88" s="78"/>
      <c r="FB88" s="78"/>
      <c r="FC88" s="78"/>
      <c r="FD88" s="78">
        <f t="shared" si="400"/>
        <v>0</v>
      </c>
      <c r="FE88" s="78"/>
      <c r="FF88" s="160"/>
      <c r="FG88" s="78">
        <f t="shared" si="401"/>
        <v>0</v>
      </c>
      <c r="FH88" s="78"/>
      <c r="FI88" s="78"/>
      <c r="FJ88" s="78"/>
      <c r="FK88" s="78"/>
      <c r="FL88" s="78"/>
      <c r="FM88" s="78">
        <f t="shared" si="402"/>
        <v>0</v>
      </c>
      <c r="FN88" s="78"/>
      <c r="FO88" s="78">
        <f t="shared" si="403"/>
        <v>0</v>
      </c>
      <c r="FP88" s="78"/>
      <c r="FQ88" s="78"/>
      <c r="FR88" s="78"/>
      <c r="FS88" s="78"/>
      <c r="FT88" s="78"/>
      <c r="FU88" s="78">
        <f t="shared" si="404"/>
        <v>0</v>
      </c>
      <c r="FV88" s="78"/>
      <c r="FW88" s="160"/>
      <c r="FX88" s="78">
        <f t="shared" si="405"/>
        <v>0</v>
      </c>
      <c r="FY88" s="78"/>
      <c r="FZ88" s="78"/>
      <c r="GA88" s="78"/>
      <c r="GB88" s="78"/>
      <c r="GC88" s="78"/>
      <c r="GD88" s="78">
        <f t="shared" si="406"/>
        <v>0</v>
      </c>
      <c r="GE88" s="78"/>
      <c r="GF88" s="160"/>
      <c r="GG88" s="78">
        <f t="shared" si="407"/>
        <v>0</v>
      </c>
      <c r="GH88" s="78"/>
      <c r="GI88" s="78"/>
      <c r="GJ88" s="78"/>
      <c r="GK88" s="78"/>
      <c r="GL88" s="78"/>
      <c r="GM88" s="78">
        <f t="shared" si="408"/>
        <v>0</v>
      </c>
      <c r="GN88" s="78"/>
      <c r="GO88" s="160"/>
      <c r="GP88" s="78">
        <f t="shared" si="409"/>
        <v>0</v>
      </c>
      <c r="GQ88" s="78"/>
      <c r="GR88" s="78"/>
      <c r="GS88" s="78"/>
      <c r="GT88" s="78"/>
      <c r="GU88" s="78"/>
      <c r="GV88" s="78">
        <f t="shared" si="410"/>
        <v>0</v>
      </c>
      <c r="GW88" s="78"/>
      <c r="GX88" s="160"/>
      <c r="GY88" s="78">
        <f t="shared" si="411"/>
        <v>0</v>
      </c>
      <c r="GZ88" s="78"/>
      <c r="HA88" s="78"/>
      <c r="HB88" s="78"/>
      <c r="HC88" s="78"/>
      <c r="HD88" s="78"/>
      <c r="HE88" s="78">
        <f t="shared" si="412"/>
        <v>0</v>
      </c>
      <c r="HF88" s="78"/>
      <c r="HG88" s="160"/>
      <c r="HH88" s="78">
        <f t="shared" si="413"/>
        <v>0</v>
      </c>
      <c r="HI88" s="78"/>
      <c r="HJ88" s="78"/>
      <c r="HK88" s="78"/>
      <c r="HL88" s="78"/>
      <c r="HM88" s="78"/>
      <c r="HN88" s="78">
        <f t="shared" si="414"/>
        <v>0</v>
      </c>
      <c r="HO88" s="78"/>
      <c r="HP88" s="160"/>
      <c r="HQ88" s="78">
        <f t="shared" si="415"/>
        <v>0</v>
      </c>
      <c r="HR88" s="78"/>
      <c r="HS88" s="78"/>
      <c r="HT88" s="78"/>
      <c r="HU88" s="78"/>
      <c r="HV88" s="78"/>
      <c r="HW88" s="78">
        <f t="shared" si="416"/>
        <v>0</v>
      </c>
      <c r="HX88" s="78"/>
      <c r="HY88" s="160"/>
      <c r="HZ88" s="78">
        <f t="shared" si="417"/>
        <v>0</v>
      </c>
      <c r="IA88" s="78"/>
      <c r="IB88" s="78"/>
      <c r="IC88" s="78"/>
      <c r="ID88" s="78"/>
      <c r="IE88" s="78"/>
      <c r="IF88" s="78">
        <f t="shared" si="418"/>
        <v>0</v>
      </c>
      <c r="IG88" s="78"/>
      <c r="IH88" s="78">
        <f t="shared" si="419"/>
        <v>0</v>
      </c>
      <c r="II88" s="160"/>
      <c r="IJ88" s="78"/>
      <c r="IK88" s="78"/>
      <c r="IL88" s="78">
        <f t="shared" si="483"/>
        <v>0</v>
      </c>
      <c r="IM88" s="78">
        <f t="shared" si="483"/>
        <v>0</v>
      </c>
      <c r="IN88" s="78">
        <f t="shared" si="484"/>
        <v>0</v>
      </c>
      <c r="IO88" s="78">
        <f t="shared" si="485"/>
        <v>0</v>
      </c>
      <c r="IP88" s="78">
        <f t="shared" si="486"/>
        <v>0</v>
      </c>
      <c r="IQ88" s="160">
        <f t="shared" si="481"/>
        <v>0</v>
      </c>
      <c r="IR88" s="78"/>
      <c r="IS88" s="78">
        <f t="shared" si="488"/>
        <v>0</v>
      </c>
      <c r="IT88" s="78">
        <f t="shared" si="488"/>
        <v>0</v>
      </c>
      <c r="IU88" s="112"/>
      <c r="IV88" s="112"/>
      <c r="IW88" s="111"/>
      <c r="IX88" s="106"/>
      <c r="IY88" s="107"/>
      <c r="IZ88" s="107"/>
      <c r="JA88" s="103"/>
      <c r="JB88" s="103"/>
      <c r="JC88" s="103"/>
      <c r="JD88" s="103"/>
      <c r="JE88" s="107"/>
      <c r="JF88" s="107"/>
      <c r="JG88" s="105"/>
    </row>
    <row r="89" spans="1:267" s="38" customFormat="1" ht="24" customHeight="1">
      <c r="A89" s="135" t="s">
        <v>87</v>
      </c>
      <c r="B89" s="3" t="s">
        <v>91</v>
      </c>
      <c r="C89" s="78">
        <f t="shared" si="261"/>
        <v>0</v>
      </c>
      <c r="D89" s="78">
        <f t="shared" si="262"/>
        <v>0</v>
      </c>
      <c r="E89" s="78">
        <f t="shared" si="263"/>
        <v>0</v>
      </c>
      <c r="F89" s="78">
        <f t="shared" si="264"/>
        <v>0</v>
      </c>
      <c r="G89" s="78">
        <f t="shared" si="265"/>
        <v>0</v>
      </c>
      <c r="H89" s="78">
        <f t="shared" si="266"/>
        <v>0</v>
      </c>
      <c r="I89" s="160">
        <f t="shared" si="157"/>
        <v>0</v>
      </c>
      <c r="J89" s="78">
        <f t="shared" si="482"/>
        <v>0</v>
      </c>
      <c r="K89" s="78">
        <f t="shared" si="267"/>
        <v>0</v>
      </c>
      <c r="L89" s="78">
        <f t="shared" si="268"/>
        <v>0</v>
      </c>
      <c r="M89" s="78"/>
      <c r="N89" s="78"/>
      <c r="O89" s="78"/>
      <c r="P89" s="78">
        <f>N89+O89</f>
        <v>0</v>
      </c>
      <c r="Q89" s="78"/>
      <c r="R89" s="160"/>
      <c r="S89" s="78">
        <f t="shared" si="371"/>
        <v>0</v>
      </c>
      <c r="T89" s="78"/>
      <c r="U89" s="78"/>
      <c r="V89" s="78"/>
      <c r="W89" s="78"/>
      <c r="X89" s="78"/>
      <c r="Y89" s="78">
        <f t="shared" si="98"/>
        <v>0</v>
      </c>
      <c r="Z89" s="78"/>
      <c r="AA89" s="160"/>
      <c r="AB89" s="78">
        <f t="shared" si="489"/>
        <v>0</v>
      </c>
      <c r="AC89" s="78"/>
      <c r="AD89" s="78"/>
      <c r="AE89" s="78"/>
      <c r="AF89" s="78"/>
      <c r="AG89" s="78"/>
      <c r="AH89" s="78">
        <f t="shared" si="373"/>
        <v>0</v>
      </c>
      <c r="AI89" s="78"/>
      <c r="AJ89" s="160"/>
      <c r="AK89" s="78">
        <f t="shared" si="374"/>
        <v>0</v>
      </c>
      <c r="AL89" s="78"/>
      <c r="AM89" s="78"/>
      <c r="AN89" s="78"/>
      <c r="AO89" s="78"/>
      <c r="AP89" s="78"/>
      <c r="AQ89" s="78">
        <f t="shared" si="375"/>
        <v>0</v>
      </c>
      <c r="AR89" s="78"/>
      <c r="AS89" s="160"/>
      <c r="AT89" s="78">
        <f t="shared" si="376"/>
        <v>0</v>
      </c>
      <c r="AU89" s="78"/>
      <c r="AV89" s="78"/>
      <c r="AW89" s="78"/>
      <c r="AX89" s="78"/>
      <c r="AY89" s="78"/>
      <c r="AZ89" s="78">
        <f t="shared" si="377"/>
        <v>0</v>
      </c>
      <c r="BA89" s="78"/>
      <c r="BB89" s="160"/>
      <c r="BC89" s="78">
        <f t="shared" si="378"/>
        <v>0</v>
      </c>
      <c r="BD89" s="78"/>
      <c r="BE89" s="78"/>
      <c r="BF89" s="78"/>
      <c r="BG89" s="78"/>
      <c r="BH89" s="78"/>
      <c r="BI89" s="78">
        <f t="shared" si="379"/>
        <v>0</v>
      </c>
      <c r="BJ89" s="78"/>
      <c r="BK89" s="160"/>
      <c r="BL89" s="78">
        <f t="shared" si="380"/>
        <v>0</v>
      </c>
      <c r="BM89" s="78"/>
      <c r="BN89" s="78"/>
      <c r="BO89" s="78"/>
      <c r="BP89" s="78"/>
      <c r="BQ89" s="78"/>
      <c r="BR89" s="78">
        <f t="shared" si="381"/>
        <v>0</v>
      </c>
      <c r="BS89" s="78"/>
      <c r="BT89" s="160"/>
      <c r="BU89" s="78">
        <f t="shared" si="382"/>
        <v>0</v>
      </c>
      <c r="BV89" s="78"/>
      <c r="BW89" s="78"/>
      <c r="BX89" s="78"/>
      <c r="BY89" s="78"/>
      <c r="BZ89" s="78"/>
      <c r="CA89" s="78">
        <f t="shared" si="383"/>
        <v>0</v>
      </c>
      <c r="CB89" s="78"/>
      <c r="CC89" s="160"/>
      <c r="CD89" s="78">
        <f t="shared" si="384"/>
        <v>0</v>
      </c>
      <c r="CE89" s="78"/>
      <c r="CF89" s="78"/>
      <c r="CG89" s="78"/>
      <c r="CH89" s="78"/>
      <c r="CI89" s="78"/>
      <c r="CJ89" s="78">
        <f t="shared" si="385"/>
        <v>0</v>
      </c>
      <c r="CK89" s="78"/>
      <c r="CL89" s="160"/>
      <c r="CM89" s="78">
        <f t="shared" si="386"/>
        <v>0</v>
      </c>
      <c r="CN89" s="78"/>
      <c r="CO89" s="78"/>
      <c r="CP89" s="78"/>
      <c r="CQ89" s="78"/>
      <c r="CR89" s="78"/>
      <c r="CS89" s="78">
        <f t="shared" si="387"/>
        <v>0</v>
      </c>
      <c r="CT89" s="78"/>
      <c r="CU89" s="160"/>
      <c r="CV89" s="78">
        <f t="shared" si="388"/>
        <v>0</v>
      </c>
      <c r="CW89" s="78"/>
      <c r="CX89" s="78"/>
      <c r="CY89" s="78"/>
      <c r="CZ89" s="78"/>
      <c r="DA89" s="78"/>
      <c r="DB89" s="78">
        <f t="shared" si="389"/>
        <v>0</v>
      </c>
      <c r="DC89" s="78"/>
      <c r="DD89" s="160"/>
      <c r="DE89" s="78">
        <f t="shared" si="390"/>
        <v>0</v>
      </c>
      <c r="DF89" s="78"/>
      <c r="DG89" s="78"/>
      <c r="DH89" s="78"/>
      <c r="DI89" s="78"/>
      <c r="DJ89" s="78"/>
      <c r="DK89" s="78">
        <f t="shared" si="391"/>
        <v>0</v>
      </c>
      <c r="DL89" s="78"/>
      <c r="DM89" s="160"/>
      <c r="DN89" s="78">
        <f t="shared" si="392"/>
        <v>0</v>
      </c>
      <c r="DO89" s="78"/>
      <c r="DP89" s="78"/>
      <c r="DQ89" s="78"/>
      <c r="DR89" s="78"/>
      <c r="DS89" s="78"/>
      <c r="DT89" s="78">
        <f t="shared" si="393"/>
        <v>0</v>
      </c>
      <c r="DU89" s="78"/>
      <c r="DV89" s="160"/>
      <c r="DW89" s="78">
        <f t="shared" si="394"/>
        <v>0</v>
      </c>
      <c r="DX89" s="78"/>
      <c r="DY89" s="78"/>
      <c r="DZ89" s="78"/>
      <c r="EA89" s="78"/>
      <c r="EB89" s="78"/>
      <c r="EC89" s="78">
        <f t="shared" si="395"/>
        <v>0</v>
      </c>
      <c r="ED89" s="78"/>
      <c r="EE89" s="160"/>
      <c r="EF89" s="78">
        <f t="shared" si="396"/>
        <v>0</v>
      </c>
      <c r="EG89" s="78"/>
      <c r="EH89" s="78"/>
      <c r="EI89" s="78"/>
      <c r="EJ89" s="78"/>
      <c r="EK89" s="78"/>
      <c r="EL89" s="78">
        <f t="shared" si="420"/>
        <v>0</v>
      </c>
      <c r="EM89" s="78"/>
      <c r="EN89" s="160"/>
      <c r="EO89" s="78">
        <f t="shared" si="397"/>
        <v>0</v>
      </c>
      <c r="EP89" s="78"/>
      <c r="EQ89" s="78"/>
      <c r="ER89" s="78"/>
      <c r="ES89" s="78"/>
      <c r="ET89" s="78"/>
      <c r="EU89" s="78">
        <f t="shared" si="398"/>
        <v>0</v>
      </c>
      <c r="EV89" s="78"/>
      <c r="EW89" s="160"/>
      <c r="EX89" s="78">
        <f t="shared" si="399"/>
        <v>0</v>
      </c>
      <c r="EY89" s="78"/>
      <c r="EZ89" s="78"/>
      <c r="FA89" s="78"/>
      <c r="FB89" s="78"/>
      <c r="FC89" s="78"/>
      <c r="FD89" s="78">
        <f t="shared" si="400"/>
        <v>0</v>
      </c>
      <c r="FE89" s="78"/>
      <c r="FF89" s="160"/>
      <c r="FG89" s="78">
        <f t="shared" si="401"/>
        <v>0</v>
      </c>
      <c r="FH89" s="78"/>
      <c r="FI89" s="78"/>
      <c r="FJ89" s="78"/>
      <c r="FK89" s="78"/>
      <c r="FL89" s="78"/>
      <c r="FM89" s="78">
        <f t="shared" si="402"/>
        <v>0</v>
      </c>
      <c r="FN89" s="78"/>
      <c r="FO89" s="78">
        <f t="shared" si="403"/>
        <v>0</v>
      </c>
      <c r="FP89" s="78"/>
      <c r="FQ89" s="78"/>
      <c r="FR89" s="78"/>
      <c r="FS89" s="78"/>
      <c r="FT89" s="78"/>
      <c r="FU89" s="78">
        <f t="shared" si="404"/>
        <v>0</v>
      </c>
      <c r="FV89" s="78"/>
      <c r="FW89" s="160"/>
      <c r="FX89" s="78">
        <f t="shared" si="405"/>
        <v>0</v>
      </c>
      <c r="FY89" s="78"/>
      <c r="FZ89" s="78"/>
      <c r="GA89" s="78"/>
      <c r="GB89" s="78"/>
      <c r="GC89" s="78"/>
      <c r="GD89" s="78">
        <f t="shared" si="406"/>
        <v>0</v>
      </c>
      <c r="GE89" s="78"/>
      <c r="GF89" s="160"/>
      <c r="GG89" s="78">
        <f t="shared" si="407"/>
        <v>0</v>
      </c>
      <c r="GH89" s="78"/>
      <c r="GI89" s="78"/>
      <c r="GJ89" s="78"/>
      <c r="GK89" s="78"/>
      <c r="GL89" s="78"/>
      <c r="GM89" s="78">
        <f t="shared" si="408"/>
        <v>0</v>
      </c>
      <c r="GN89" s="78"/>
      <c r="GO89" s="160"/>
      <c r="GP89" s="78">
        <f t="shared" si="409"/>
        <v>0</v>
      </c>
      <c r="GQ89" s="78"/>
      <c r="GR89" s="78"/>
      <c r="GS89" s="78"/>
      <c r="GT89" s="78"/>
      <c r="GU89" s="78"/>
      <c r="GV89" s="78">
        <f t="shared" si="410"/>
        <v>0</v>
      </c>
      <c r="GW89" s="78"/>
      <c r="GX89" s="160"/>
      <c r="GY89" s="78">
        <f t="shared" si="411"/>
        <v>0</v>
      </c>
      <c r="GZ89" s="78"/>
      <c r="HA89" s="78"/>
      <c r="HB89" s="78"/>
      <c r="HC89" s="78"/>
      <c r="HD89" s="78"/>
      <c r="HE89" s="78">
        <f t="shared" si="412"/>
        <v>0</v>
      </c>
      <c r="HF89" s="78"/>
      <c r="HG89" s="160"/>
      <c r="HH89" s="78">
        <f t="shared" si="413"/>
        <v>0</v>
      </c>
      <c r="HI89" s="78"/>
      <c r="HJ89" s="78"/>
      <c r="HK89" s="78"/>
      <c r="HL89" s="78"/>
      <c r="HM89" s="78"/>
      <c r="HN89" s="78">
        <f t="shared" si="414"/>
        <v>0</v>
      </c>
      <c r="HO89" s="78"/>
      <c r="HP89" s="160"/>
      <c r="HQ89" s="78">
        <f t="shared" si="415"/>
        <v>0</v>
      </c>
      <c r="HR89" s="78"/>
      <c r="HS89" s="78"/>
      <c r="HT89" s="78"/>
      <c r="HU89" s="78"/>
      <c r="HV89" s="78"/>
      <c r="HW89" s="78">
        <f t="shared" si="416"/>
        <v>0</v>
      </c>
      <c r="HX89" s="78"/>
      <c r="HY89" s="160"/>
      <c r="HZ89" s="78">
        <f t="shared" si="417"/>
        <v>0</v>
      </c>
      <c r="IA89" s="78"/>
      <c r="IB89" s="78"/>
      <c r="IC89" s="78"/>
      <c r="ID89" s="78"/>
      <c r="IE89" s="78"/>
      <c r="IF89" s="78">
        <f t="shared" si="418"/>
        <v>0</v>
      </c>
      <c r="IG89" s="78"/>
      <c r="IH89" s="78">
        <f t="shared" si="419"/>
        <v>0</v>
      </c>
      <c r="II89" s="160"/>
      <c r="IJ89" s="78"/>
      <c r="IK89" s="78"/>
      <c r="IL89" s="78">
        <f t="shared" si="483"/>
        <v>0</v>
      </c>
      <c r="IM89" s="78">
        <f t="shared" si="483"/>
        <v>0</v>
      </c>
      <c r="IN89" s="78">
        <f t="shared" si="484"/>
        <v>0</v>
      </c>
      <c r="IO89" s="78">
        <f t="shared" si="485"/>
        <v>0</v>
      </c>
      <c r="IP89" s="78">
        <f t="shared" si="486"/>
        <v>0</v>
      </c>
      <c r="IQ89" s="160">
        <f t="shared" si="481"/>
        <v>0</v>
      </c>
      <c r="IR89" s="78">
        <f t="shared" si="487"/>
        <v>0</v>
      </c>
      <c r="IS89" s="78">
        <f t="shared" si="488"/>
        <v>0</v>
      </c>
      <c r="IT89" s="78">
        <f t="shared" si="488"/>
        <v>0</v>
      </c>
      <c r="IU89" s="112"/>
      <c r="IV89" s="112"/>
      <c r="IW89" s="111"/>
      <c r="IX89" s="106"/>
      <c r="IY89" s="107"/>
      <c r="IZ89" s="107"/>
      <c r="JA89" s="103"/>
      <c r="JB89" s="103"/>
      <c r="JC89" s="103"/>
      <c r="JD89" s="103"/>
      <c r="JE89" s="107"/>
      <c r="JF89" s="107"/>
      <c r="JG89" s="105"/>
    </row>
    <row r="91" spans="1:267">
      <c r="EW91" s="153">
        <f>+'[6]2-ԸՆԴԱՄԵՆԸ ԾԱԽՍԵՐ'!$G$14-EW15</f>
        <v>374923.74610727106</v>
      </c>
      <c r="HB91" s="146">
        <f>+HB15-'[7]11023'!$J$115</f>
        <v>518336.15999999992</v>
      </c>
    </row>
    <row r="92" spans="1:267">
      <c r="BK92" s="153">
        <f>+BK15-'[8]2-ԸՆԴԱՄԵՆԸ ԾԱԽՍԵՐ'!$G$14</f>
        <v>-532417.06105333334</v>
      </c>
      <c r="CG92" s="139"/>
      <c r="DD92" s="153">
        <f>+'[9]2-ԸՆԴԱՄԵՆԸ ԾԱԽՍԵՐ'!$G$14-DD15</f>
        <v>511543.79212190479</v>
      </c>
      <c r="FW92" s="153">
        <f>+FW15-'[10]2-ԸՆԴԱՄԵՆԸ ԾԱԽՍԵՐ'!$G$14</f>
        <v>-629592.09306031745</v>
      </c>
    </row>
    <row r="93" spans="1:267">
      <c r="CU93" s="153">
        <f>+CU15-'[11]2-ԸՆԴԱՄԵՆԸ ԾԱԽՍԵՐ'!$G$14</f>
        <v>-551440.64449999994</v>
      </c>
      <c r="DM93" s="153">
        <f>+'[12]2-ԸՆԴԱՄԵՆԸ ԾԱԽՍԵՐ'!$G$14-DM15</f>
        <v>638268.3600000001</v>
      </c>
    </row>
    <row r="94" spans="1:267">
      <c r="CY94" s="146">
        <f>+CY15-'[13]2023թ 4-րդ եռ  '!$J$10</f>
        <v>52744.52999999997</v>
      </c>
    </row>
    <row r="97" spans="144:144">
      <c r="EN97" s="153">
        <f>+'[14]2ընդամենը ծախսեր'!$G$14-EN15</f>
        <v>460685.70000000013</v>
      </c>
    </row>
  </sheetData>
  <autoFilter ref="A1:JN101">
    <filterColumn colId="5" showButton="0"/>
    <filterColumn colId="6" showButton="0"/>
  </autoFilter>
  <customSheetViews>
    <customSheetView guid="{EE5C0AFB-B96A-4C3C-885D-9A248AEB532B}" showPageBreaks="1" showRuler="0">
      <pageMargins left="0.18" right="0.17" top="0.28000000000000003" bottom="0.24" header="0.17" footer="0.19"/>
      <pageSetup paperSize="9" scale="80" orientation="landscape" verticalDpi="0" r:id="rId1"/>
      <headerFooter alignWithMargins="0"/>
    </customSheetView>
    <customSheetView guid="{D9EA75C0-4948-47E2-929C-5FF812E82023}" showRuler="0" topLeftCell="A52">
      <selection activeCell="C57" sqref="C57"/>
      <pageMargins left="0.75" right="0.75" top="0.28000000000000003" bottom="0.24" header="0.17" footer="0.19"/>
      <pageSetup paperSize="9" orientation="portrait" verticalDpi="0" r:id="rId2"/>
      <headerFooter alignWithMargins="0"/>
    </customSheetView>
  </customSheetViews>
  <mergeCells count="96">
    <mergeCell ref="DH8:DP8"/>
    <mergeCell ref="DQ8:DY8"/>
    <mergeCell ref="AW8:BE8"/>
    <mergeCell ref="BF8:BN8"/>
    <mergeCell ref="BO8:BW8"/>
    <mergeCell ref="BX8:CF8"/>
    <mergeCell ref="M8:U8"/>
    <mergeCell ref="AE8:AM8"/>
    <mergeCell ref="CG8:CO8"/>
    <mergeCell ref="CP8:CX8"/>
    <mergeCell ref="CY8:DG8"/>
    <mergeCell ref="V8:AD8"/>
    <mergeCell ref="F1:G1"/>
    <mergeCell ref="F2:G2"/>
    <mergeCell ref="F3:G3"/>
    <mergeCell ref="F4:G4"/>
    <mergeCell ref="F5:G5"/>
    <mergeCell ref="C8:L8"/>
    <mergeCell ref="AN8:AV8"/>
    <mergeCell ref="FB9:FC9"/>
    <mergeCell ref="FA8:FI8"/>
    <mergeCell ref="CJ9:CM9"/>
    <mergeCell ref="AQ9:AT9"/>
    <mergeCell ref="N9:O9"/>
    <mergeCell ref="DZ8:EH8"/>
    <mergeCell ref="EI8:EQ8"/>
    <mergeCell ref="BY9:BZ9"/>
    <mergeCell ref="CA9:CD9"/>
    <mergeCell ref="CH9:CI9"/>
    <mergeCell ref="D9:E9"/>
    <mergeCell ref="F9:J9"/>
    <mergeCell ref="CZ9:DA9"/>
    <mergeCell ref="DB9:DE9"/>
    <mergeCell ref="DT9:DW9"/>
    <mergeCell ref="CQ9:CR9"/>
    <mergeCell ref="CS9:CV9"/>
    <mergeCell ref="BP9:BQ9"/>
    <mergeCell ref="BR9:BU9"/>
    <mergeCell ref="DR9:DS9"/>
    <mergeCell ref="JF9:JF10"/>
    <mergeCell ref="IU8:IU10"/>
    <mergeCell ref="EL9:EO9"/>
    <mergeCell ref="IM9:IN9"/>
    <mergeCell ref="IO9:IR9"/>
    <mergeCell ref="ES9:ET9"/>
    <mergeCell ref="EU9:EX9"/>
    <mergeCell ref="ER8:EZ8"/>
    <mergeCell ref="FD9:FG9"/>
    <mergeCell ref="FJ8:FQ8"/>
    <mergeCell ref="FS9:FT9"/>
    <mergeCell ref="FU9:FX9"/>
    <mergeCell ref="HB8:HJ8"/>
    <mergeCell ref="IL8:IT8"/>
    <mergeCell ref="FR8:FZ8"/>
    <mergeCell ref="GJ8:GR8"/>
    <mergeCell ref="JE9:JE10"/>
    <mergeCell ref="GB9:GC9"/>
    <mergeCell ref="GD9:GG9"/>
    <mergeCell ref="GT9:GU9"/>
    <mergeCell ref="GV9:GY9"/>
    <mergeCell ref="IV8:IV10"/>
    <mergeCell ref="HC9:HD9"/>
    <mergeCell ref="HE9:HH9"/>
    <mergeCell ref="GA8:GI8"/>
    <mergeCell ref="EJ9:EK9"/>
    <mergeCell ref="GK9:GL9"/>
    <mergeCell ref="GM9:GP9"/>
    <mergeCell ref="IU15:IU16"/>
    <mergeCell ref="A8:B9"/>
    <mergeCell ref="W9:X9"/>
    <mergeCell ref="Y9:AB9"/>
    <mergeCell ref="GS8:HA8"/>
    <mergeCell ref="IC8:IK8"/>
    <mergeCell ref="HK8:HS8"/>
    <mergeCell ref="HT8:IB8"/>
    <mergeCell ref="FK9:FL9"/>
    <mergeCell ref="FM9:FO9"/>
    <mergeCell ref="AX9:AY9"/>
    <mergeCell ref="AZ9:BC9"/>
    <mergeCell ref="BG9:BH9"/>
    <mergeCell ref="IV15:IV16"/>
    <mergeCell ref="BI9:BL9"/>
    <mergeCell ref="P9:S9"/>
    <mergeCell ref="AF9:AG9"/>
    <mergeCell ref="DI9:DJ9"/>
    <mergeCell ref="DK9:DN9"/>
    <mergeCell ref="EA9:EB9"/>
    <mergeCell ref="EC9:EF9"/>
    <mergeCell ref="AH9:AK9"/>
    <mergeCell ref="AO9:AP9"/>
    <mergeCell ref="IF9:II9"/>
    <mergeCell ref="ID9:IE9"/>
    <mergeCell ref="HL9:HM9"/>
    <mergeCell ref="HN9:HQ9"/>
    <mergeCell ref="HU9:HV9"/>
    <mergeCell ref="HW9:HZ9"/>
  </mergeCells>
  <phoneticPr fontId="4" type="noConversion"/>
  <printOptions horizontalCentered="1"/>
  <pageMargins left="0" right="0" top="0" bottom="0" header="0" footer="0"/>
  <pageSetup paperSize="9" scale="65" orientation="landscape" verticalDpi="1200" r:id="rId3"/>
  <headerFooter alignWithMargins="0">
    <oddFooter>&amp;R&amp;8&amp;P</oddFooter>
  </headerFooter>
  <colBreaks count="7" manualBreakCount="7">
    <brk id="21" max="87" man="1"/>
    <brk id="30" max="1048575" man="1"/>
    <brk id="39" max="87" man="1"/>
    <brk id="48" max="87" man="1"/>
    <brk id="57" max="87" man="1"/>
    <brk id="66" max="87" man="1"/>
    <brk id="256" max="87" man="1"/>
  </colBreak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8"/>
  <sheetViews>
    <sheetView view="pageBreakPreview" topLeftCell="A7" zoomScale="84" zoomScaleNormal="115" zoomScaleSheetLayoutView="84" workbookViewId="0">
      <pane xSplit="2" ySplit="4" topLeftCell="C53" activePane="bottomRight" state="frozen"/>
      <selection activeCell="A7" sqref="A7"/>
      <selection pane="topRight" activeCell="C7" sqref="C7"/>
      <selection pane="bottomLeft" activeCell="A11" sqref="A11"/>
      <selection pane="bottomRight" activeCell="G26" sqref="G26"/>
    </sheetView>
  </sheetViews>
  <sheetFormatPr defaultRowHeight="13.5"/>
  <cols>
    <col min="1" max="1" width="6" style="143" bestFit="1" customWidth="1"/>
    <col min="2" max="2" width="51" style="108" customWidth="1"/>
    <col min="3" max="3" width="14" style="165" customWidth="1"/>
    <col min="4" max="4" width="13" style="165" bestFit="1" customWidth="1"/>
    <col min="5" max="5" width="11.140625" style="165" customWidth="1"/>
    <col min="6" max="6" width="13" style="165" bestFit="1" customWidth="1"/>
    <col min="7" max="7" width="13.5703125" style="165" bestFit="1" customWidth="1"/>
    <col min="8" max="8" width="13.5703125" style="165" customWidth="1"/>
    <col min="9" max="9" width="13.5703125" style="165" bestFit="1" customWidth="1"/>
    <col min="10" max="11" width="14.42578125" style="165" bestFit="1" customWidth="1"/>
    <col min="12" max="13" width="15.42578125" style="165" hidden="1" customWidth="1"/>
    <col min="14" max="14" width="10.42578125" style="165" bestFit="1" customWidth="1"/>
    <col min="15" max="15" width="12" style="87" bestFit="1" customWidth="1"/>
    <col min="16" max="16" width="11.85546875" style="88" bestFit="1" customWidth="1"/>
    <col min="17" max="17" width="9.28515625" style="88" bestFit="1" customWidth="1"/>
    <col min="18" max="18" width="10.28515625" style="88" bestFit="1" customWidth="1"/>
    <col min="19" max="19" width="11.140625" style="88" customWidth="1"/>
    <col min="20" max="20" width="10.140625" style="88" bestFit="1" customWidth="1"/>
    <col min="21" max="21" width="11.28515625" style="88" bestFit="1" customWidth="1"/>
    <col min="22" max="23" width="15.28515625" style="88" bestFit="1" customWidth="1"/>
    <col min="24" max="24" width="9.140625" style="88"/>
    <col min="25" max="16384" width="9.140625" style="85"/>
  </cols>
  <sheetData>
    <row r="1" spans="1:31" ht="14.25" customHeight="1">
      <c r="A1" s="86"/>
      <c r="B1" s="84"/>
    </row>
    <row r="2" spans="1:31" ht="14.25" customHeight="1">
      <c r="A2" s="86"/>
      <c r="B2" s="84"/>
    </row>
    <row r="3" spans="1:31" ht="14.25" customHeight="1">
      <c r="A3" s="86"/>
      <c r="B3" s="84"/>
    </row>
    <row r="4" spans="1:31" ht="14.25" customHeight="1">
      <c r="A4" s="86"/>
      <c r="B4" s="84"/>
    </row>
    <row r="5" spans="1:31" ht="14.25" customHeight="1">
      <c r="A5" s="86"/>
      <c r="B5" s="84"/>
    </row>
    <row r="6" spans="1:31" ht="1.5" customHeight="1">
      <c r="A6" s="86"/>
      <c r="B6" s="84"/>
    </row>
    <row r="7" spans="1:31" ht="13.5" customHeight="1">
      <c r="A7" s="86"/>
      <c r="B7" s="84"/>
    </row>
    <row r="8" spans="1:31" ht="61.5" customHeight="1">
      <c r="A8" s="194" t="s">
        <v>7</v>
      </c>
      <c r="B8" s="194"/>
      <c r="C8" s="195" t="s">
        <v>59</v>
      </c>
      <c r="D8" s="196"/>
      <c r="E8" s="196"/>
      <c r="F8" s="196"/>
      <c r="G8" s="196"/>
      <c r="H8" s="196"/>
      <c r="I8" s="196"/>
      <c r="J8" s="196"/>
      <c r="K8" s="197"/>
      <c r="L8" s="199" t="s">
        <v>78</v>
      </c>
      <c r="M8" s="199" t="s">
        <v>79</v>
      </c>
      <c r="O8" s="89"/>
      <c r="P8" s="90"/>
      <c r="Q8" s="90"/>
      <c r="R8" s="90"/>
      <c r="S8" s="90"/>
      <c r="T8" s="90"/>
      <c r="U8" s="90"/>
      <c r="V8" s="90"/>
      <c r="W8" s="90"/>
    </row>
    <row r="9" spans="1:31" s="91" customFormat="1" ht="26.25" customHeight="1">
      <c r="A9" s="194"/>
      <c r="B9" s="194"/>
      <c r="C9" s="109" t="s">
        <v>206</v>
      </c>
      <c r="D9" s="191" t="s">
        <v>149</v>
      </c>
      <c r="E9" s="193"/>
      <c r="F9" s="191" t="s">
        <v>207</v>
      </c>
      <c r="G9" s="192"/>
      <c r="H9" s="192"/>
      <c r="I9" s="193"/>
      <c r="J9" s="132" t="s">
        <v>150</v>
      </c>
      <c r="K9" s="167" t="s">
        <v>208</v>
      </c>
      <c r="L9" s="200"/>
      <c r="M9" s="200"/>
      <c r="N9" s="140"/>
      <c r="O9" s="92"/>
      <c r="P9" s="93"/>
      <c r="Q9" s="93"/>
      <c r="R9" s="93"/>
      <c r="S9" s="93"/>
      <c r="T9" s="93"/>
      <c r="U9" s="93"/>
      <c r="V9" s="198"/>
      <c r="W9" s="198"/>
      <c r="X9" s="10"/>
      <c r="Y9" s="10"/>
      <c r="Z9" s="10"/>
      <c r="AA9" s="10"/>
      <c r="AB9" s="10"/>
      <c r="AC9" s="10"/>
      <c r="AD9" s="10"/>
      <c r="AE9" s="10"/>
    </row>
    <row r="10" spans="1:31" s="91" customFormat="1" ht="63.75" customHeight="1">
      <c r="A10" s="7" t="s">
        <v>8</v>
      </c>
      <c r="B10" s="95" t="s">
        <v>9</v>
      </c>
      <c r="C10" s="109" t="s">
        <v>1</v>
      </c>
      <c r="D10" s="109" t="s">
        <v>2</v>
      </c>
      <c r="E10" s="109" t="s">
        <v>3</v>
      </c>
      <c r="F10" s="109" t="s">
        <v>4</v>
      </c>
      <c r="G10" s="109" t="s">
        <v>5</v>
      </c>
      <c r="H10" s="157" t="s">
        <v>210</v>
      </c>
      <c r="I10" s="109" t="s">
        <v>72</v>
      </c>
      <c r="J10" s="132" t="s">
        <v>151</v>
      </c>
      <c r="K10" s="167" t="s">
        <v>209</v>
      </c>
      <c r="L10" s="200"/>
      <c r="M10" s="200"/>
      <c r="N10" s="140"/>
      <c r="O10" s="96"/>
      <c r="P10" s="166"/>
      <c r="Q10" s="166"/>
      <c r="R10" s="166"/>
      <c r="S10" s="166"/>
      <c r="T10" s="166"/>
      <c r="U10" s="166"/>
      <c r="V10" s="198"/>
      <c r="W10" s="198"/>
      <c r="X10" s="10"/>
      <c r="Y10" s="10"/>
      <c r="Z10" s="10"/>
      <c r="AA10" s="10"/>
      <c r="AB10" s="10"/>
      <c r="AC10" s="10"/>
      <c r="AD10" s="10"/>
      <c r="AE10" s="10"/>
    </row>
    <row r="11" spans="1:31" s="91" customFormat="1" ht="12.75">
      <c r="A11" s="7">
        <v>1</v>
      </c>
      <c r="B11" s="94">
        <v>2</v>
      </c>
      <c r="C11" s="150">
        <v>3</v>
      </c>
      <c r="D11" s="150">
        <v>4</v>
      </c>
      <c r="E11" s="150">
        <v>5</v>
      </c>
      <c r="F11" s="109" t="s">
        <v>73</v>
      </c>
      <c r="G11" s="150">
        <v>7</v>
      </c>
      <c r="H11" s="158"/>
      <c r="I11" s="109" t="s">
        <v>93</v>
      </c>
      <c r="J11" s="150">
        <v>10</v>
      </c>
      <c r="K11" s="150">
        <v>11</v>
      </c>
      <c r="L11" s="141"/>
      <c r="M11" s="141"/>
      <c r="N11" s="140"/>
      <c r="O11" s="96"/>
      <c r="P11" s="166"/>
      <c r="Q11" s="166"/>
      <c r="R11" s="166"/>
      <c r="S11" s="166"/>
      <c r="T11" s="166"/>
      <c r="U11" s="166"/>
      <c r="V11" s="166"/>
      <c r="W11" s="166"/>
      <c r="X11" s="10"/>
    </row>
    <row r="12" spans="1:31" s="86" customFormat="1" ht="14.25">
      <c r="A12" s="7"/>
      <c r="B12" s="3" t="s">
        <v>69</v>
      </c>
      <c r="C12" s="78">
        <v>0</v>
      </c>
      <c r="D12" s="78">
        <v>0</v>
      </c>
      <c r="E12" s="78">
        <v>0</v>
      </c>
      <c r="F12" s="78">
        <v>0</v>
      </c>
      <c r="G12" s="78">
        <v>0</v>
      </c>
      <c r="H12" s="159"/>
      <c r="I12" s="78">
        <v>0</v>
      </c>
      <c r="J12" s="78">
        <v>0</v>
      </c>
      <c r="K12" s="78">
        <v>0</v>
      </c>
      <c r="L12" s="78" t="e">
        <f>+#REF!+#REF!+#REF!+#REF!+#REF!+#REF!+#REF!+#REF!+#REF!+#REF!+#REF!+#REF!+#REF!+#REF!+#REF!+#REF!+C12</f>
        <v>#REF!</v>
      </c>
      <c r="M12" s="78" t="e">
        <f>+#REF!+#REF!+#REF!+#REF!+#REF!+#REF!+#REF!+#REF!+#REF!+#REF!+#REF!+#REF!+#REF!+#REF!+#REF!+#REF!+D12</f>
        <v>#REF!</v>
      </c>
      <c r="N12" s="165"/>
      <c r="O12" s="97"/>
      <c r="P12" s="98"/>
      <c r="Q12" s="98"/>
      <c r="R12" s="98"/>
      <c r="S12" s="98"/>
      <c r="T12" s="98"/>
      <c r="U12" s="98"/>
      <c r="V12" s="98"/>
      <c r="W12" s="98"/>
      <c r="X12" s="99"/>
    </row>
    <row r="13" spans="1:31" s="86" customFormat="1" ht="12.75" customHeight="1">
      <c r="A13" s="7"/>
      <c r="B13" s="6"/>
      <c r="C13" s="78"/>
      <c r="D13" s="78"/>
      <c r="E13" s="78"/>
      <c r="F13" s="78"/>
      <c r="G13" s="78"/>
      <c r="H13" s="159"/>
      <c r="I13" s="78"/>
      <c r="J13" s="78"/>
      <c r="K13" s="78"/>
      <c r="L13" s="78"/>
      <c r="M13" s="78"/>
      <c r="N13" s="165"/>
      <c r="O13" s="100"/>
      <c r="P13" s="101"/>
      <c r="Q13" s="101"/>
      <c r="R13" s="98"/>
      <c r="S13" s="98"/>
      <c r="T13" s="98"/>
      <c r="U13" s="98"/>
      <c r="V13" s="101"/>
      <c r="W13" s="101"/>
      <c r="X13" s="99"/>
    </row>
    <row r="14" spans="1:31" s="86" customFormat="1" ht="14.25">
      <c r="A14" s="7"/>
      <c r="B14" s="3" t="s">
        <v>6</v>
      </c>
      <c r="C14" s="78">
        <v>0</v>
      </c>
      <c r="D14" s="78">
        <v>0</v>
      </c>
      <c r="E14" s="78">
        <v>0</v>
      </c>
      <c r="F14" s="78">
        <v>0</v>
      </c>
      <c r="G14" s="78">
        <v>0</v>
      </c>
      <c r="H14" s="159"/>
      <c r="I14" s="78">
        <v>0</v>
      </c>
      <c r="J14" s="78">
        <v>0</v>
      </c>
      <c r="K14" s="78">
        <v>0</v>
      </c>
      <c r="L14" s="78" t="e">
        <f>+#REF!+#REF!+#REF!+#REF!+#REF!+#REF!+#REF!+#REF!+#REF!+#REF!+#REF!+#REF!+#REF!+#REF!+#REF!+#REF!+C14</f>
        <v>#REF!</v>
      </c>
      <c r="M14" s="78" t="e">
        <f>+#REF!+#REF!+#REF!+#REF!+#REF!+#REF!+#REF!+#REF!+#REF!+#REF!+#REF!+#REF!+#REF!+#REF!+#REF!+#REF!+D14</f>
        <v>#REF!</v>
      </c>
      <c r="N14" s="165"/>
      <c r="O14" s="100"/>
      <c r="P14" s="101"/>
      <c r="Q14" s="101"/>
      <c r="R14" s="98"/>
      <c r="S14" s="98"/>
      <c r="T14" s="98"/>
      <c r="U14" s="98"/>
      <c r="V14" s="101"/>
      <c r="W14" s="101"/>
      <c r="X14" s="99"/>
    </row>
    <row r="15" spans="1:31" s="86" customFormat="1" ht="14.25">
      <c r="A15" s="142"/>
      <c r="B15" s="3" t="s">
        <v>81</v>
      </c>
      <c r="C15" s="78">
        <v>16620421.479999997</v>
      </c>
      <c r="D15" s="151">
        <v>19173734.715999994</v>
      </c>
      <c r="E15" s="78">
        <v>0</v>
      </c>
      <c r="F15" s="78">
        <v>19173734.715999994</v>
      </c>
      <c r="G15" s="78">
        <v>21024414.713719998</v>
      </c>
      <c r="H15" s="160">
        <v>16623976.821786426</v>
      </c>
      <c r="I15" s="78">
        <v>1850679.9977200038</v>
      </c>
      <c r="J15" s="78">
        <v>1805233.4999999998</v>
      </c>
      <c r="K15" s="78">
        <v>1895495.1749999996</v>
      </c>
      <c r="L15" s="189" t="e">
        <f>I15+#REF!</f>
        <v>#REF!</v>
      </c>
      <c r="M15" s="189" t="e">
        <f>G15+#REF!+#REF!+#REF!</f>
        <v>#REF!</v>
      </c>
      <c r="N15" s="165"/>
      <c r="O15" s="102"/>
      <c r="P15" s="103"/>
      <c r="Q15" s="103"/>
      <c r="R15" s="103"/>
      <c r="S15" s="103"/>
      <c r="T15" s="103"/>
      <c r="U15" s="103"/>
      <c r="V15" s="103"/>
      <c r="W15" s="103"/>
      <c r="X15" s="99"/>
    </row>
    <row r="16" spans="1:31" s="38" customFormat="1" ht="14.25">
      <c r="A16" s="104"/>
      <c r="B16" s="3" t="s">
        <v>10</v>
      </c>
      <c r="C16" s="78">
        <v>16188422.969999997</v>
      </c>
      <c r="D16" s="151">
        <v>18080959.115999993</v>
      </c>
      <c r="E16" s="78">
        <v>0</v>
      </c>
      <c r="F16" s="78">
        <v>18080959.115999993</v>
      </c>
      <c r="G16" s="78">
        <v>18189967.013719998</v>
      </c>
      <c r="H16" s="160">
        <v>16623976.821786426</v>
      </c>
      <c r="I16" s="78">
        <v>109007.89772000404</v>
      </c>
      <c r="J16" s="78">
        <v>1805233.4999999998</v>
      </c>
      <c r="K16" s="78">
        <v>1895495.1749999996</v>
      </c>
      <c r="L16" s="190"/>
      <c r="M16" s="190"/>
      <c r="N16" s="111"/>
      <c r="O16" s="102"/>
      <c r="P16" s="103"/>
      <c r="Q16" s="103"/>
      <c r="R16" s="103"/>
      <c r="S16" s="103"/>
      <c r="T16" s="103"/>
      <c r="U16" s="103"/>
      <c r="V16" s="103"/>
      <c r="W16" s="103"/>
      <c r="X16" s="105"/>
    </row>
    <row r="17" spans="1:24" s="86" customFormat="1">
      <c r="A17" s="7"/>
      <c r="B17" s="6" t="s">
        <v>53</v>
      </c>
      <c r="C17" s="118"/>
      <c r="D17" s="118"/>
      <c r="E17" s="118"/>
      <c r="F17" s="118"/>
      <c r="G17" s="118"/>
      <c r="H17" s="159"/>
      <c r="I17" s="118"/>
      <c r="J17" s="118"/>
      <c r="K17" s="118"/>
      <c r="L17" s="110"/>
      <c r="M17" s="110"/>
      <c r="N17" s="165"/>
      <c r="O17" s="100"/>
      <c r="P17" s="101"/>
      <c r="Q17" s="101"/>
      <c r="R17" s="98"/>
      <c r="S17" s="98"/>
      <c r="T17" s="98"/>
      <c r="U17" s="98"/>
      <c r="V17" s="101"/>
      <c r="W17" s="101"/>
      <c r="X17" s="99"/>
    </row>
    <row r="18" spans="1:24" s="38" customFormat="1" ht="14.25">
      <c r="A18" s="133"/>
      <c r="B18" s="3" t="s">
        <v>152</v>
      </c>
      <c r="C18" s="78">
        <v>13852943.07</v>
      </c>
      <c r="D18" s="78">
        <v>15126294.199999996</v>
      </c>
      <c r="E18" s="78">
        <v>0</v>
      </c>
      <c r="F18" s="78">
        <v>15126294.199999996</v>
      </c>
      <c r="G18" s="78">
        <v>15208304.699999999</v>
      </c>
      <c r="H18" s="160">
        <v>14201151.637856282</v>
      </c>
      <c r="I18" s="78">
        <v>82010.500000004366</v>
      </c>
      <c r="J18" s="78">
        <v>0</v>
      </c>
      <c r="K18" s="78">
        <v>0</v>
      </c>
      <c r="L18" s="112"/>
      <c r="M18" s="112"/>
      <c r="N18" s="111"/>
      <c r="O18" s="102"/>
      <c r="P18" s="103"/>
      <c r="Q18" s="103"/>
      <c r="R18" s="103"/>
      <c r="S18" s="103"/>
      <c r="T18" s="103"/>
      <c r="U18" s="103"/>
      <c r="V18" s="103"/>
      <c r="W18" s="103"/>
      <c r="X18" s="105"/>
    </row>
    <row r="19" spans="1:24" s="86" customFormat="1">
      <c r="A19" s="134"/>
      <c r="B19" s="6" t="s">
        <v>53</v>
      </c>
      <c r="C19" s="118"/>
      <c r="D19" s="118"/>
      <c r="E19" s="118"/>
      <c r="F19" s="118"/>
      <c r="G19" s="118"/>
      <c r="H19" s="159"/>
      <c r="I19" s="118"/>
      <c r="J19" s="118"/>
      <c r="K19" s="118"/>
      <c r="L19" s="110"/>
      <c r="M19" s="110"/>
      <c r="N19" s="165"/>
      <c r="O19" s="100"/>
      <c r="P19" s="101"/>
      <c r="Q19" s="101"/>
      <c r="R19" s="98"/>
      <c r="S19" s="98"/>
      <c r="T19" s="98"/>
      <c r="U19" s="98"/>
      <c r="V19" s="101"/>
      <c r="W19" s="101"/>
      <c r="X19" s="99"/>
    </row>
    <row r="20" spans="1:24" s="38" customFormat="1" ht="28.5">
      <c r="A20" s="135" t="s">
        <v>60</v>
      </c>
      <c r="B20" s="147" t="s">
        <v>11</v>
      </c>
      <c r="C20" s="78">
        <v>12191827.77</v>
      </c>
      <c r="D20" s="78">
        <v>13951805.999999996</v>
      </c>
      <c r="E20" s="78">
        <v>0</v>
      </c>
      <c r="F20" s="78">
        <v>13951805.999999996</v>
      </c>
      <c r="G20" s="78">
        <v>14183860.300000001</v>
      </c>
      <c r="H20" s="160">
        <v>13146513.490416283</v>
      </c>
      <c r="I20" s="78">
        <v>232054.30000000447</v>
      </c>
      <c r="J20" s="78">
        <v>0</v>
      </c>
      <c r="K20" s="78">
        <v>0</v>
      </c>
      <c r="L20" s="112"/>
      <c r="M20" s="112"/>
      <c r="N20" s="111"/>
      <c r="O20" s="102"/>
      <c r="P20" s="103"/>
      <c r="Q20" s="107"/>
      <c r="R20" s="103"/>
      <c r="S20" s="103"/>
      <c r="T20" s="103"/>
      <c r="U20" s="103"/>
      <c r="V20" s="103"/>
      <c r="W20" s="103"/>
      <c r="X20" s="105"/>
    </row>
    <row r="21" spans="1:24" s="38" customFormat="1" ht="28.5">
      <c r="A21" s="135" t="s">
        <v>61</v>
      </c>
      <c r="B21" s="5" t="s">
        <v>12</v>
      </c>
      <c r="C21" s="78">
        <v>1304175.3999999997</v>
      </c>
      <c r="D21" s="78">
        <v>717937.1</v>
      </c>
      <c r="E21" s="78">
        <v>0</v>
      </c>
      <c r="F21" s="78">
        <v>717937.1</v>
      </c>
      <c r="G21" s="78">
        <v>574213.69999999995</v>
      </c>
      <c r="H21" s="160">
        <v>662387.31232285709</v>
      </c>
      <c r="I21" s="78">
        <v>-143723.40000000002</v>
      </c>
      <c r="J21" s="78">
        <v>0</v>
      </c>
      <c r="K21" s="78">
        <v>0</v>
      </c>
      <c r="L21" s="112"/>
      <c r="M21" s="112"/>
      <c r="N21" s="111"/>
      <c r="O21" s="106"/>
      <c r="P21" s="107"/>
      <c r="Q21" s="107"/>
      <c r="R21" s="103"/>
      <c r="S21" s="103"/>
      <c r="T21" s="103"/>
      <c r="U21" s="103"/>
      <c r="V21" s="107"/>
      <c r="W21" s="107"/>
      <c r="X21" s="105"/>
    </row>
    <row r="22" spans="1:24" s="38" customFormat="1" ht="28.5">
      <c r="A22" s="135" t="s">
        <v>62</v>
      </c>
      <c r="B22" s="5" t="s">
        <v>13</v>
      </c>
      <c r="C22" s="78">
        <v>356939.9</v>
      </c>
      <c r="D22" s="78">
        <v>456551.10000000009</v>
      </c>
      <c r="E22" s="78">
        <v>0</v>
      </c>
      <c r="F22" s="78">
        <v>456551.10000000009</v>
      </c>
      <c r="G22" s="78">
        <v>450230.7</v>
      </c>
      <c r="H22" s="160">
        <v>392250.83511714288</v>
      </c>
      <c r="I22" s="78">
        <v>-6320.4000000000815</v>
      </c>
      <c r="J22" s="78">
        <v>0</v>
      </c>
      <c r="K22" s="78">
        <v>0</v>
      </c>
      <c r="L22" s="112"/>
      <c r="M22" s="112"/>
      <c r="N22" s="111"/>
      <c r="O22" s="106"/>
      <c r="P22" s="107"/>
      <c r="Q22" s="107"/>
      <c r="R22" s="103"/>
      <c r="S22" s="103"/>
      <c r="T22" s="103"/>
      <c r="U22" s="103"/>
      <c r="V22" s="107"/>
      <c r="W22" s="107"/>
      <c r="X22" s="105"/>
    </row>
    <row r="23" spans="1:24" s="38" customFormat="1" ht="14.25">
      <c r="A23" s="135" t="s">
        <v>63</v>
      </c>
      <c r="B23" s="5" t="s">
        <v>14</v>
      </c>
      <c r="C23" s="78">
        <v>0</v>
      </c>
      <c r="D23" s="78">
        <v>0</v>
      </c>
      <c r="E23" s="78">
        <v>0</v>
      </c>
      <c r="F23" s="78">
        <v>0</v>
      </c>
      <c r="G23" s="78">
        <v>0</v>
      </c>
      <c r="H23" s="160"/>
      <c r="I23" s="78">
        <v>0</v>
      </c>
      <c r="J23" s="78">
        <v>0</v>
      </c>
      <c r="K23" s="78">
        <v>0</v>
      </c>
      <c r="L23" s="112"/>
      <c r="M23" s="112"/>
      <c r="N23" s="111"/>
      <c r="O23" s="106"/>
      <c r="P23" s="107"/>
      <c r="Q23" s="107"/>
      <c r="R23" s="103"/>
      <c r="S23" s="103"/>
      <c r="T23" s="103"/>
      <c r="U23" s="103"/>
      <c r="V23" s="107"/>
      <c r="W23" s="107"/>
      <c r="X23" s="105"/>
    </row>
    <row r="24" spans="1:24" s="38" customFormat="1" ht="14.25">
      <c r="A24" s="136"/>
      <c r="B24" s="5" t="s">
        <v>77</v>
      </c>
      <c r="C24" s="78">
        <v>0</v>
      </c>
      <c r="D24" s="78">
        <v>0</v>
      </c>
      <c r="E24" s="78">
        <v>0</v>
      </c>
      <c r="F24" s="78">
        <v>0</v>
      </c>
      <c r="G24" s="78">
        <v>0</v>
      </c>
      <c r="H24" s="160"/>
      <c r="I24" s="78">
        <v>0</v>
      </c>
      <c r="J24" s="78">
        <v>0</v>
      </c>
      <c r="K24" s="78">
        <v>0</v>
      </c>
      <c r="L24" s="78"/>
      <c r="M24" s="113"/>
      <c r="N24" s="114"/>
      <c r="O24" s="102"/>
      <c r="P24" s="103"/>
      <c r="Q24" s="103"/>
      <c r="R24" s="103"/>
      <c r="S24" s="103"/>
      <c r="T24" s="103"/>
      <c r="U24" s="103"/>
      <c r="V24" s="103"/>
      <c r="W24" s="103"/>
      <c r="X24" s="105"/>
    </row>
    <row r="25" spans="1:24" s="38" customFormat="1" ht="14.25">
      <c r="A25" s="135" t="s">
        <v>155</v>
      </c>
      <c r="B25" s="3" t="s">
        <v>15</v>
      </c>
      <c r="C25" s="78">
        <v>303265.06999999995</v>
      </c>
      <c r="D25" s="78">
        <v>411783.1</v>
      </c>
      <c r="E25" s="78">
        <v>0</v>
      </c>
      <c r="F25" s="78">
        <v>411783.1</v>
      </c>
      <c r="G25" s="164">
        <v>386233.59999999998</v>
      </c>
      <c r="H25" s="160">
        <v>356397.2934085271</v>
      </c>
      <c r="I25" s="78">
        <v>-25549.499999999982</v>
      </c>
      <c r="J25" s="78">
        <v>0</v>
      </c>
      <c r="K25" s="78">
        <v>0</v>
      </c>
      <c r="L25" s="112"/>
      <c r="M25" s="112"/>
      <c r="N25" s="111"/>
      <c r="O25" s="102"/>
      <c r="P25" s="103"/>
      <c r="Q25" s="103"/>
      <c r="R25" s="103"/>
      <c r="S25" s="103"/>
      <c r="T25" s="103"/>
      <c r="U25" s="103"/>
      <c r="V25" s="103"/>
      <c r="W25" s="103"/>
      <c r="X25" s="105"/>
    </row>
    <row r="26" spans="1:24" s="86" customFormat="1" ht="14.25">
      <c r="A26" s="148"/>
      <c r="B26" s="6" t="s">
        <v>53</v>
      </c>
      <c r="C26" s="78">
        <v>0</v>
      </c>
      <c r="D26" s="78">
        <v>0</v>
      </c>
      <c r="E26" s="78">
        <v>0</v>
      </c>
      <c r="F26" s="78">
        <v>0</v>
      </c>
      <c r="G26" s="164">
        <v>0</v>
      </c>
      <c r="H26" s="159"/>
      <c r="I26" s="78">
        <v>0</v>
      </c>
      <c r="J26" s="78">
        <v>0</v>
      </c>
      <c r="K26" s="78">
        <v>0</v>
      </c>
      <c r="L26" s="110"/>
      <c r="M26" s="110"/>
      <c r="N26" s="165"/>
      <c r="O26" s="100"/>
      <c r="P26" s="101"/>
      <c r="Q26" s="101"/>
      <c r="R26" s="98"/>
      <c r="S26" s="98"/>
      <c r="T26" s="98"/>
      <c r="U26" s="98"/>
      <c r="V26" s="101"/>
      <c r="W26" s="101"/>
      <c r="X26" s="99"/>
    </row>
    <row r="27" spans="1:24" s="86" customFormat="1" ht="14.25">
      <c r="A27" s="148"/>
      <c r="B27" s="6" t="s">
        <v>15</v>
      </c>
      <c r="C27" s="78">
        <v>180611.25999999995</v>
      </c>
      <c r="D27" s="78">
        <v>241991.3</v>
      </c>
      <c r="E27" s="78">
        <v>0</v>
      </c>
      <c r="F27" s="78">
        <v>241991.3</v>
      </c>
      <c r="G27" s="164">
        <v>222429.7</v>
      </c>
      <c r="H27" s="160">
        <v>216752.72370890161</v>
      </c>
      <c r="I27" s="78">
        <v>-19561.599999999977</v>
      </c>
      <c r="J27" s="78">
        <v>0</v>
      </c>
      <c r="K27" s="78">
        <v>0</v>
      </c>
      <c r="L27" s="110"/>
      <c r="M27" s="110"/>
      <c r="N27" s="165"/>
      <c r="O27" s="100"/>
      <c r="P27" s="101"/>
      <c r="Q27" s="101"/>
      <c r="R27" s="98"/>
      <c r="S27" s="98"/>
      <c r="T27" s="98"/>
      <c r="U27" s="98"/>
      <c r="V27" s="101"/>
      <c r="W27" s="101"/>
      <c r="X27" s="99"/>
    </row>
    <row r="28" spans="1:24" s="86" customFormat="1" ht="14.25">
      <c r="A28" s="148"/>
      <c r="B28" s="6" t="s">
        <v>71</v>
      </c>
      <c r="C28" s="78">
        <v>19821.8</v>
      </c>
      <c r="D28" s="78">
        <v>0</v>
      </c>
      <c r="E28" s="78">
        <v>0</v>
      </c>
      <c r="F28" s="78">
        <v>0</v>
      </c>
      <c r="G28" s="164">
        <v>6058.7</v>
      </c>
      <c r="H28" s="159"/>
      <c r="I28" s="78">
        <v>6058.7</v>
      </c>
      <c r="J28" s="78">
        <v>0</v>
      </c>
      <c r="K28" s="78">
        <v>0</v>
      </c>
      <c r="L28" s="110"/>
      <c r="M28" s="110"/>
      <c r="N28" s="165"/>
      <c r="O28" s="100"/>
      <c r="P28" s="101"/>
      <c r="Q28" s="101"/>
      <c r="R28" s="98"/>
      <c r="S28" s="98"/>
      <c r="T28" s="98"/>
      <c r="U28" s="98"/>
      <c r="V28" s="101"/>
      <c r="W28" s="101"/>
      <c r="X28" s="99"/>
    </row>
    <row r="29" spans="1:24" s="86" customFormat="1" ht="14.25">
      <c r="A29" s="148"/>
      <c r="B29" s="6" t="s">
        <v>16</v>
      </c>
      <c r="C29" s="78">
        <v>102832.00999999998</v>
      </c>
      <c r="D29" s="78">
        <v>169791.8</v>
      </c>
      <c r="E29" s="78">
        <v>0</v>
      </c>
      <c r="F29" s="78">
        <v>169791.8</v>
      </c>
      <c r="G29" s="164">
        <v>157745.19999999998</v>
      </c>
      <c r="H29" s="160">
        <v>139644.56969962548</v>
      </c>
      <c r="I29" s="78">
        <v>-12046.600000000006</v>
      </c>
      <c r="J29" s="78">
        <v>0</v>
      </c>
      <c r="K29" s="78">
        <v>0</v>
      </c>
      <c r="L29" s="110"/>
      <c r="M29" s="110"/>
      <c r="N29" s="165"/>
      <c r="O29" s="100"/>
      <c r="P29" s="101"/>
      <c r="Q29" s="101"/>
      <c r="R29" s="98"/>
      <c r="S29" s="98"/>
      <c r="T29" s="98"/>
      <c r="U29" s="98"/>
      <c r="V29" s="101"/>
      <c r="W29" s="101"/>
      <c r="X29" s="99"/>
    </row>
    <row r="30" spans="1:24" s="38" customFormat="1" ht="14.25">
      <c r="A30" s="135" t="s">
        <v>156</v>
      </c>
      <c r="B30" s="3" t="s">
        <v>17</v>
      </c>
      <c r="C30" s="78">
        <v>16068.969999999998</v>
      </c>
      <c r="D30" s="78">
        <v>37271</v>
      </c>
      <c r="E30" s="78">
        <v>0</v>
      </c>
      <c r="F30" s="78">
        <v>37271</v>
      </c>
      <c r="G30" s="164">
        <v>36612.400000000001</v>
      </c>
      <c r="H30" s="160">
        <v>30068.268816619999</v>
      </c>
      <c r="I30" s="78">
        <v>-658.60000000000309</v>
      </c>
      <c r="J30" s="78">
        <v>0</v>
      </c>
      <c r="K30" s="78">
        <v>0</v>
      </c>
      <c r="L30" s="112"/>
      <c r="M30" s="112"/>
      <c r="N30" s="111"/>
      <c r="O30" s="102"/>
      <c r="P30" s="103"/>
      <c r="Q30" s="103"/>
      <c r="R30" s="103"/>
      <c r="S30" s="103"/>
      <c r="T30" s="103"/>
      <c r="U30" s="103"/>
      <c r="V30" s="103"/>
      <c r="W30" s="103"/>
      <c r="X30" s="105"/>
    </row>
    <row r="31" spans="1:24" s="86" customFormat="1" ht="14.25">
      <c r="A31" s="148"/>
      <c r="B31" s="6" t="s">
        <v>53</v>
      </c>
      <c r="C31" s="78">
        <v>0</v>
      </c>
      <c r="D31" s="78">
        <v>0</v>
      </c>
      <c r="E31" s="78">
        <v>0</v>
      </c>
      <c r="F31" s="78">
        <v>0</v>
      </c>
      <c r="G31" s="164">
        <v>0</v>
      </c>
      <c r="H31" s="159"/>
      <c r="I31" s="78">
        <v>0</v>
      </c>
      <c r="J31" s="78">
        <v>0</v>
      </c>
      <c r="K31" s="78">
        <v>0</v>
      </c>
      <c r="L31" s="110"/>
      <c r="M31" s="110"/>
      <c r="N31" s="165"/>
      <c r="O31" s="100"/>
      <c r="P31" s="101"/>
      <c r="Q31" s="101"/>
      <c r="R31" s="98"/>
      <c r="S31" s="98"/>
      <c r="T31" s="98"/>
      <c r="U31" s="98"/>
      <c r="V31" s="101"/>
      <c r="W31" s="101"/>
      <c r="X31" s="99"/>
    </row>
    <row r="32" spans="1:24" s="86" customFormat="1" ht="27">
      <c r="A32" s="148"/>
      <c r="B32" s="6" t="s">
        <v>18</v>
      </c>
      <c r="C32" s="78">
        <v>16068.969999999998</v>
      </c>
      <c r="D32" s="78">
        <v>30818.100000000002</v>
      </c>
      <c r="E32" s="78">
        <v>0</v>
      </c>
      <c r="F32" s="78">
        <v>30818.100000000002</v>
      </c>
      <c r="G32" s="164">
        <v>30764.3</v>
      </c>
      <c r="H32" s="160">
        <v>26089.80881662</v>
      </c>
      <c r="I32" s="78">
        <v>-53.80000000000291</v>
      </c>
      <c r="J32" s="78">
        <v>0</v>
      </c>
      <c r="K32" s="78">
        <v>0</v>
      </c>
      <c r="L32" s="110"/>
      <c r="M32" s="110"/>
      <c r="N32" s="165"/>
      <c r="O32" s="100"/>
      <c r="P32" s="101"/>
      <c r="Q32" s="101"/>
      <c r="R32" s="98"/>
      <c r="S32" s="98"/>
      <c r="T32" s="98"/>
      <c r="U32" s="98"/>
      <c r="V32" s="101"/>
      <c r="W32" s="101"/>
      <c r="X32" s="99"/>
    </row>
    <row r="33" spans="1:24" s="86" customFormat="1" ht="27">
      <c r="A33" s="148"/>
      <c r="B33" s="6" t="s">
        <v>64</v>
      </c>
      <c r="C33" s="78">
        <v>0</v>
      </c>
      <c r="D33" s="78">
        <v>6452.9000000000005</v>
      </c>
      <c r="E33" s="78">
        <v>0</v>
      </c>
      <c r="F33" s="78">
        <v>6452.9000000000005</v>
      </c>
      <c r="G33" s="164">
        <v>5848.1</v>
      </c>
      <c r="H33" s="160">
        <v>3978.46</v>
      </c>
      <c r="I33" s="78">
        <v>-604.80000000000018</v>
      </c>
      <c r="J33" s="78">
        <v>0</v>
      </c>
      <c r="K33" s="78">
        <v>0</v>
      </c>
      <c r="L33" s="110"/>
      <c r="M33" s="110"/>
      <c r="N33" s="165"/>
      <c r="O33" s="100"/>
      <c r="P33" s="101"/>
      <c r="Q33" s="101"/>
      <c r="R33" s="98"/>
      <c r="S33" s="98"/>
      <c r="T33" s="98"/>
      <c r="U33" s="98"/>
      <c r="V33" s="101"/>
      <c r="W33" s="101"/>
      <c r="X33" s="99"/>
    </row>
    <row r="34" spans="1:24" s="38" customFormat="1" ht="14.25">
      <c r="A34" s="135" t="s">
        <v>111</v>
      </c>
      <c r="B34" s="3" t="s">
        <v>19</v>
      </c>
      <c r="C34" s="78">
        <v>1295693.3999999999</v>
      </c>
      <c r="D34" s="78">
        <v>1149353.4000000001</v>
      </c>
      <c r="E34" s="78">
        <v>0</v>
      </c>
      <c r="F34" s="78">
        <v>1149353.4000000001</v>
      </c>
      <c r="G34" s="78">
        <v>1442895.1999999997</v>
      </c>
      <c r="H34" s="160">
        <v>1373905.6394249999</v>
      </c>
      <c r="I34" s="78">
        <v>293541.79999999958</v>
      </c>
      <c r="J34" s="78">
        <v>1515039.9599999997</v>
      </c>
      <c r="K34" s="78">
        <v>1590791.9579999996</v>
      </c>
      <c r="L34" s="112"/>
      <c r="M34" s="112"/>
      <c r="N34" s="111"/>
      <c r="O34" s="106"/>
      <c r="P34" s="107"/>
      <c r="Q34" s="107"/>
      <c r="R34" s="103"/>
      <c r="S34" s="103"/>
      <c r="T34" s="103"/>
      <c r="U34" s="103"/>
      <c r="V34" s="107"/>
      <c r="W34" s="107"/>
      <c r="X34" s="105"/>
    </row>
    <row r="35" spans="1:24" s="38" customFormat="1" ht="14.25">
      <c r="A35" s="135" t="s">
        <v>157</v>
      </c>
      <c r="B35" s="3" t="s">
        <v>20</v>
      </c>
      <c r="C35" s="78">
        <v>1037</v>
      </c>
      <c r="D35" s="78">
        <v>1320</v>
      </c>
      <c r="E35" s="78">
        <v>0</v>
      </c>
      <c r="F35" s="78">
        <v>1320</v>
      </c>
      <c r="G35" s="164">
        <v>1598</v>
      </c>
      <c r="H35" s="160">
        <v>623</v>
      </c>
      <c r="I35" s="78">
        <v>278</v>
      </c>
      <c r="J35" s="78">
        <v>0</v>
      </c>
      <c r="K35" s="78">
        <v>0</v>
      </c>
      <c r="L35" s="112"/>
      <c r="M35" s="112"/>
      <c r="N35" s="111"/>
      <c r="O35" s="106"/>
      <c r="P35" s="107"/>
      <c r="Q35" s="107"/>
      <c r="R35" s="103"/>
      <c r="S35" s="103"/>
      <c r="T35" s="103"/>
      <c r="U35" s="103"/>
      <c r="V35" s="107"/>
      <c r="W35" s="107"/>
      <c r="X35" s="105"/>
    </row>
    <row r="36" spans="1:24" s="38" customFormat="1" ht="14.25">
      <c r="A36" s="135" t="s">
        <v>158</v>
      </c>
      <c r="B36" s="3" t="s">
        <v>21</v>
      </c>
      <c r="C36" s="78">
        <v>0</v>
      </c>
      <c r="D36" s="78">
        <v>0</v>
      </c>
      <c r="E36" s="78">
        <v>0</v>
      </c>
      <c r="F36" s="78">
        <v>0</v>
      </c>
      <c r="G36" s="78">
        <v>0</v>
      </c>
      <c r="H36" s="160">
        <v>0</v>
      </c>
      <c r="I36" s="78">
        <v>0</v>
      </c>
      <c r="J36" s="78">
        <v>0</v>
      </c>
      <c r="K36" s="78">
        <v>0</v>
      </c>
      <c r="L36" s="112"/>
      <c r="M36" s="112"/>
      <c r="N36" s="111"/>
      <c r="O36" s="106"/>
      <c r="P36" s="107"/>
      <c r="Q36" s="107"/>
      <c r="R36" s="103"/>
      <c r="S36" s="103"/>
      <c r="T36" s="103"/>
      <c r="U36" s="103"/>
      <c r="V36" s="107"/>
      <c r="W36" s="107"/>
      <c r="X36" s="105"/>
    </row>
    <row r="37" spans="1:24" s="38" customFormat="1" ht="14.25">
      <c r="A37" s="135" t="s">
        <v>159</v>
      </c>
      <c r="B37" s="3" t="s">
        <v>22</v>
      </c>
      <c r="C37" s="78">
        <v>0</v>
      </c>
      <c r="D37" s="78">
        <v>0</v>
      </c>
      <c r="E37" s="78">
        <v>0</v>
      </c>
      <c r="F37" s="78">
        <v>0</v>
      </c>
      <c r="G37" s="78">
        <v>0</v>
      </c>
      <c r="H37" s="160">
        <v>0</v>
      </c>
      <c r="I37" s="78">
        <v>0</v>
      </c>
      <c r="J37" s="78">
        <v>0</v>
      </c>
      <c r="K37" s="78">
        <v>0</v>
      </c>
      <c r="L37" s="112"/>
      <c r="M37" s="112"/>
      <c r="N37" s="111"/>
      <c r="O37" s="106"/>
      <c r="P37" s="107"/>
      <c r="Q37" s="107"/>
      <c r="R37" s="103"/>
      <c r="S37" s="103"/>
      <c r="T37" s="103"/>
      <c r="U37" s="103"/>
      <c r="V37" s="107"/>
      <c r="W37" s="107"/>
      <c r="X37" s="105"/>
    </row>
    <row r="38" spans="1:24" s="38" customFormat="1" ht="23.25" customHeight="1">
      <c r="A38" s="135"/>
      <c r="B38" s="3" t="s">
        <v>23</v>
      </c>
      <c r="C38" s="78">
        <v>7779.83</v>
      </c>
      <c r="D38" s="78">
        <v>37217.9</v>
      </c>
      <c r="E38" s="78">
        <v>0</v>
      </c>
      <c r="F38" s="78">
        <v>37217.9</v>
      </c>
      <c r="G38" s="78">
        <v>48886.49912</v>
      </c>
      <c r="H38" s="160">
        <v>20328.900000000001</v>
      </c>
      <c r="I38" s="78">
        <v>11668.599120000001</v>
      </c>
      <c r="J38" s="78">
        <v>0</v>
      </c>
      <c r="K38" s="78">
        <v>0</v>
      </c>
      <c r="L38" s="112"/>
      <c r="M38" s="112"/>
      <c r="N38" s="111"/>
      <c r="O38" s="102"/>
      <c r="P38" s="103"/>
      <c r="Q38" s="103"/>
      <c r="R38" s="103"/>
      <c r="S38" s="103"/>
      <c r="T38" s="103"/>
      <c r="U38" s="103"/>
      <c r="V38" s="103"/>
      <c r="W38" s="103"/>
      <c r="X38" s="105"/>
    </row>
    <row r="39" spans="1:24" s="86" customFormat="1" ht="14.25">
      <c r="A39" s="148"/>
      <c r="B39" s="6" t="s">
        <v>53</v>
      </c>
      <c r="C39" s="78">
        <v>0</v>
      </c>
      <c r="D39" s="78">
        <v>0</v>
      </c>
      <c r="E39" s="78">
        <v>0</v>
      </c>
      <c r="F39" s="78">
        <v>0</v>
      </c>
      <c r="G39" s="78">
        <v>0</v>
      </c>
      <c r="H39" s="159"/>
      <c r="I39" s="78">
        <v>0</v>
      </c>
      <c r="J39" s="78">
        <v>0</v>
      </c>
      <c r="K39" s="78">
        <v>0</v>
      </c>
      <c r="L39" s="110"/>
      <c r="M39" s="110"/>
      <c r="N39" s="165"/>
      <c r="O39" s="100"/>
      <c r="P39" s="101"/>
      <c r="Q39" s="101"/>
      <c r="R39" s="98"/>
      <c r="S39" s="98"/>
      <c r="T39" s="98"/>
      <c r="U39" s="98"/>
      <c r="V39" s="101"/>
      <c r="W39" s="101"/>
      <c r="X39" s="99"/>
    </row>
    <row r="40" spans="1:24" s="86" customFormat="1" ht="14.25">
      <c r="A40" s="135" t="s">
        <v>112</v>
      </c>
      <c r="B40" s="3" t="s">
        <v>24</v>
      </c>
      <c r="C40" s="78">
        <v>4696.7999999999993</v>
      </c>
      <c r="D40" s="78">
        <v>32217.9</v>
      </c>
      <c r="E40" s="78">
        <v>0</v>
      </c>
      <c r="F40" s="78">
        <v>32217.9</v>
      </c>
      <c r="G40" s="164">
        <v>33886.5</v>
      </c>
      <c r="H40" s="160">
        <v>20328.900000000001</v>
      </c>
      <c r="I40" s="78">
        <v>1668.5999999999985</v>
      </c>
      <c r="J40" s="78">
        <v>0</v>
      </c>
      <c r="K40" s="78">
        <v>0</v>
      </c>
      <c r="L40" s="110"/>
      <c r="M40" s="110"/>
      <c r="N40" s="165"/>
      <c r="O40" s="100"/>
      <c r="P40" s="101"/>
      <c r="Q40" s="101"/>
      <c r="R40" s="98"/>
      <c r="S40" s="98"/>
      <c r="T40" s="98"/>
      <c r="U40" s="98"/>
      <c r="V40" s="101"/>
      <c r="W40" s="101"/>
      <c r="X40" s="99"/>
    </row>
    <row r="41" spans="1:24" s="86" customFormat="1" ht="14.25">
      <c r="A41" s="135">
        <v>4222</v>
      </c>
      <c r="B41" s="3" t="s">
        <v>25</v>
      </c>
      <c r="C41" s="78">
        <v>3083.03</v>
      </c>
      <c r="D41" s="78">
        <v>5000</v>
      </c>
      <c r="E41" s="78">
        <v>0</v>
      </c>
      <c r="F41" s="78">
        <v>5000</v>
      </c>
      <c r="G41" s="164">
        <v>14999.999120000002</v>
      </c>
      <c r="H41" s="160">
        <v>0</v>
      </c>
      <c r="I41" s="78">
        <v>9999.9991200000022</v>
      </c>
      <c r="J41" s="78">
        <v>0</v>
      </c>
      <c r="K41" s="78">
        <v>0</v>
      </c>
      <c r="L41" s="110"/>
      <c r="M41" s="110"/>
      <c r="N41" s="165"/>
      <c r="O41" s="100"/>
      <c r="P41" s="101"/>
      <c r="Q41" s="101"/>
      <c r="R41" s="98"/>
      <c r="S41" s="98"/>
      <c r="T41" s="98"/>
      <c r="U41" s="98"/>
      <c r="V41" s="101"/>
      <c r="W41" s="101"/>
      <c r="X41" s="99"/>
    </row>
    <row r="42" spans="1:24" s="38" customFormat="1" ht="14.25">
      <c r="A42" s="135" t="s">
        <v>160</v>
      </c>
      <c r="B42" s="3" t="s">
        <v>26</v>
      </c>
      <c r="C42" s="78">
        <v>47986.98000000001</v>
      </c>
      <c r="D42" s="78">
        <v>75871</v>
      </c>
      <c r="E42" s="78">
        <v>0</v>
      </c>
      <c r="F42" s="78">
        <v>75871</v>
      </c>
      <c r="G42" s="164">
        <v>88366.3</v>
      </c>
      <c r="H42" s="160">
        <v>79279.8</v>
      </c>
      <c r="I42" s="78">
        <v>12495.300000000003</v>
      </c>
      <c r="J42" s="78">
        <v>0</v>
      </c>
      <c r="K42" s="78">
        <v>0</v>
      </c>
      <c r="L42" s="112"/>
      <c r="M42" s="112"/>
      <c r="N42" s="111"/>
      <c r="O42" s="106"/>
      <c r="P42" s="107"/>
      <c r="Q42" s="107"/>
      <c r="R42" s="103"/>
      <c r="S42" s="103"/>
      <c r="T42" s="103"/>
      <c r="U42" s="103"/>
      <c r="V42" s="107"/>
      <c r="W42" s="107"/>
      <c r="X42" s="105"/>
    </row>
    <row r="43" spans="1:24" s="38" customFormat="1" ht="14.25" customHeight="1">
      <c r="A43" s="135" t="s">
        <v>161</v>
      </c>
      <c r="B43" s="3" t="s">
        <v>27</v>
      </c>
      <c r="C43" s="78">
        <v>56844</v>
      </c>
      <c r="D43" s="78">
        <v>80388</v>
      </c>
      <c r="E43" s="78">
        <v>0</v>
      </c>
      <c r="F43" s="78">
        <v>80388</v>
      </c>
      <c r="G43" s="164">
        <v>88963.199999999997</v>
      </c>
      <c r="H43" s="160">
        <v>8579.119999999999</v>
      </c>
      <c r="I43" s="78">
        <v>8575.1999999999971</v>
      </c>
      <c r="J43" s="78">
        <v>0</v>
      </c>
      <c r="K43" s="78">
        <v>0</v>
      </c>
      <c r="L43" s="112"/>
      <c r="M43" s="112"/>
      <c r="N43" s="111"/>
      <c r="O43" s="106"/>
      <c r="P43" s="107"/>
      <c r="Q43" s="107"/>
      <c r="R43" s="103"/>
      <c r="S43" s="103"/>
      <c r="T43" s="103"/>
      <c r="U43" s="103"/>
      <c r="V43" s="107"/>
      <c r="W43" s="107"/>
      <c r="X43" s="105"/>
    </row>
    <row r="44" spans="1:24" s="38" customFormat="1" ht="14.25" customHeight="1">
      <c r="A44" s="135" t="s">
        <v>162</v>
      </c>
      <c r="B44" s="3" t="s">
        <v>144</v>
      </c>
      <c r="C44" s="78">
        <v>0</v>
      </c>
      <c r="D44" s="78">
        <v>0</v>
      </c>
      <c r="E44" s="78">
        <v>0</v>
      </c>
      <c r="F44" s="78">
        <v>0</v>
      </c>
      <c r="G44" s="78">
        <v>0</v>
      </c>
      <c r="H44" s="160">
        <v>0</v>
      </c>
      <c r="I44" s="78">
        <v>0</v>
      </c>
      <c r="J44" s="78">
        <v>0</v>
      </c>
      <c r="K44" s="78">
        <v>0</v>
      </c>
      <c r="L44" s="112"/>
      <c r="M44" s="112"/>
      <c r="N44" s="111"/>
      <c r="O44" s="106"/>
      <c r="P44" s="107"/>
      <c r="Q44" s="107"/>
      <c r="R44" s="103"/>
      <c r="S44" s="103"/>
      <c r="T44" s="103"/>
      <c r="U44" s="103"/>
      <c r="V44" s="107"/>
      <c r="W44" s="107"/>
      <c r="X44" s="105"/>
    </row>
    <row r="45" spans="1:24" s="38" customFormat="1" ht="14.25">
      <c r="A45" s="135" t="s">
        <v>163</v>
      </c>
      <c r="B45" s="3" t="s">
        <v>28</v>
      </c>
      <c r="C45" s="78">
        <v>12734.57</v>
      </c>
      <c r="D45" s="78">
        <v>17898.837999999996</v>
      </c>
      <c r="E45" s="78">
        <v>0</v>
      </c>
      <c r="F45" s="78">
        <v>17898.837999999996</v>
      </c>
      <c r="G45" s="164">
        <v>17795.865000000002</v>
      </c>
      <c r="H45" s="160">
        <v>10102.14</v>
      </c>
      <c r="I45" s="78">
        <v>-102.9729999999945</v>
      </c>
      <c r="J45" s="78">
        <v>0</v>
      </c>
      <c r="K45" s="78">
        <v>0</v>
      </c>
      <c r="L45" s="112"/>
      <c r="M45" s="112"/>
      <c r="N45" s="111"/>
      <c r="O45" s="106"/>
      <c r="P45" s="107"/>
      <c r="Q45" s="107"/>
      <c r="R45" s="103"/>
      <c r="S45" s="103"/>
      <c r="T45" s="103"/>
      <c r="U45" s="103"/>
      <c r="V45" s="107"/>
      <c r="W45" s="107"/>
      <c r="X45" s="105"/>
    </row>
    <row r="46" spans="1:24" s="38" customFormat="1" ht="14.25">
      <c r="A46" s="135" t="s">
        <v>164</v>
      </c>
      <c r="B46" s="3" t="s">
        <v>29</v>
      </c>
      <c r="C46" s="78">
        <v>7499</v>
      </c>
      <c r="D46" s="78">
        <v>20927.400000000001</v>
      </c>
      <c r="E46" s="78">
        <v>0</v>
      </c>
      <c r="F46" s="78">
        <v>20927.400000000001</v>
      </c>
      <c r="G46" s="164">
        <v>38750</v>
      </c>
      <c r="H46" s="160">
        <v>15990</v>
      </c>
      <c r="I46" s="78">
        <v>17822.599999999999</v>
      </c>
      <c r="J46" s="78">
        <v>0</v>
      </c>
      <c r="K46" s="78">
        <v>0</v>
      </c>
      <c r="L46" s="112"/>
      <c r="M46" s="112"/>
      <c r="N46" s="111"/>
      <c r="O46" s="106"/>
      <c r="P46" s="107"/>
      <c r="Q46" s="107"/>
      <c r="R46" s="103"/>
      <c r="S46" s="103"/>
      <c r="T46" s="103"/>
      <c r="U46" s="103"/>
      <c r="V46" s="107"/>
      <c r="W46" s="107"/>
      <c r="X46" s="105"/>
    </row>
    <row r="47" spans="1:24" s="38" customFormat="1" ht="14.25">
      <c r="A47" s="135" t="s">
        <v>165</v>
      </c>
      <c r="B47" s="3" t="s">
        <v>30</v>
      </c>
      <c r="C47" s="78">
        <v>0</v>
      </c>
      <c r="D47" s="78">
        <v>0</v>
      </c>
      <c r="E47" s="78">
        <v>0</v>
      </c>
      <c r="F47" s="78">
        <v>0</v>
      </c>
      <c r="G47" s="78">
        <v>0</v>
      </c>
      <c r="H47" s="160">
        <v>0</v>
      </c>
      <c r="I47" s="78">
        <v>0</v>
      </c>
      <c r="J47" s="78">
        <v>0</v>
      </c>
      <c r="K47" s="78">
        <v>0</v>
      </c>
      <c r="L47" s="112"/>
      <c r="M47" s="112"/>
      <c r="N47" s="111"/>
      <c r="O47" s="106"/>
      <c r="P47" s="107"/>
      <c r="Q47" s="107"/>
      <c r="R47" s="103"/>
      <c r="S47" s="103"/>
      <c r="T47" s="103"/>
      <c r="U47" s="103"/>
      <c r="V47" s="107"/>
      <c r="W47" s="107"/>
      <c r="X47" s="105"/>
    </row>
    <row r="48" spans="1:24" s="38" customFormat="1" ht="14.25">
      <c r="A48" s="135" t="s">
        <v>102</v>
      </c>
      <c r="B48" s="3" t="s">
        <v>31</v>
      </c>
      <c r="C48" s="78">
        <v>25948.42</v>
      </c>
      <c r="D48" s="78">
        <v>2000</v>
      </c>
      <c r="E48" s="78">
        <v>0</v>
      </c>
      <c r="F48" s="78">
        <v>2000</v>
      </c>
      <c r="G48" s="164">
        <v>26500</v>
      </c>
      <c r="H48" s="160">
        <v>929.9</v>
      </c>
      <c r="I48" s="78">
        <v>24500</v>
      </c>
      <c r="J48" s="78">
        <v>0</v>
      </c>
      <c r="K48" s="78">
        <v>0</v>
      </c>
      <c r="L48" s="112"/>
      <c r="M48" s="112"/>
      <c r="N48" s="111"/>
      <c r="O48" s="106"/>
      <c r="P48" s="107"/>
      <c r="Q48" s="107"/>
      <c r="R48" s="103"/>
      <c r="S48" s="103"/>
      <c r="T48" s="103"/>
      <c r="U48" s="103"/>
      <c r="V48" s="107"/>
      <c r="W48" s="107"/>
      <c r="X48" s="105"/>
    </row>
    <row r="49" spans="1:24" s="38" customFormat="1" ht="14.25">
      <c r="A49" s="135" t="s">
        <v>103</v>
      </c>
      <c r="B49" s="3" t="s">
        <v>32</v>
      </c>
      <c r="C49" s="78">
        <v>17987.82</v>
      </c>
      <c r="D49" s="78">
        <v>4508.8780000000006</v>
      </c>
      <c r="E49" s="78">
        <v>0</v>
      </c>
      <c r="F49" s="78">
        <v>4508.8780000000006</v>
      </c>
      <c r="G49" s="78">
        <v>93750.328000000009</v>
      </c>
      <c r="H49" s="160">
        <v>494</v>
      </c>
      <c r="I49" s="78">
        <v>89241.450000000012</v>
      </c>
      <c r="J49" s="78">
        <v>0</v>
      </c>
      <c r="K49" s="78">
        <v>0</v>
      </c>
      <c r="L49" s="112"/>
      <c r="M49" s="112"/>
      <c r="N49" s="111"/>
      <c r="O49" s="102"/>
      <c r="P49" s="103"/>
      <c r="Q49" s="103"/>
      <c r="R49" s="103"/>
      <c r="S49" s="103"/>
      <c r="T49" s="103"/>
      <c r="U49" s="103"/>
      <c r="V49" s="103"/>
      <c r="W49" s="103"/>
      <c r="X49" s="105"/>
    </row>
    <row r="50" spans="1:24" s="38" customFormat="1" ht="14.25">
      <c r="A50" s="135" t="s">
        <v>104</v>
      </c>
      <c r="B50" s="3" t="s">
        <v>33</v>
      </c>
      <c r="C50" s="78">
        <v>12638.75</v>
      </c>
      <c r="D50" s="78">
        <v>22558.9</v>
      </c>
      <c r="E50" s="78">
        <v>0</v>
      </c>
      <c r="F50" s="78">
        <v>22558.9</v>
      </c>
      <c r="G50" s="78">
        <v>22358.900000000009</v>
      </c>
      <c r="H50" s="160">
        <v>8432.2070000000003</v>
      </c>
      <c r="I50" s="78">
        <v>-199.99999999999272</v>
      </c>
      <c r="J50" s="78">
        <v>0</v>
      </c>
      <c r="K50" s="78">
        <v>0</v>
      </c>
      <c r="L50" s="112"/>
      <c r="M50" s="112"/>
      <c r="N50" s="111"/>
      <c r="O50" s="106"/>
      <c r="P50" s="107"/>
      <c r="Q50" s="107"/>
      <c r="R50" s="103"/>
      <c r="S50" s="103"/>
      <c r="T50" s="103"/>
      <c r="U50" s="103"/>
      <c r="V50" s="107"/>
      <c r="W50" s="107"/>
      <c r="X50" s="105"/>
    </row>
    <row r="51" spans="1:24" s="38" customFormat="1" ht="28.5">
      <c r="A51" s="135" t="s">
        <v>105</v>
      </c>
      <c r="B51" s="3" t="s">
        <v>34</v>
      </c>
      <c r="C51" s="78">
        <v>99562.46</v>
      </c>
      <c r="D51" s="78">
        <v>77166.600000000006</v>
      </c>
      <c r="E51" s="78">
        <v>0</v>
      </c>
      <c r="F51" s="78">
        <v>77166.600000000006</v>
      </c>
      <c r="G51" s="78">
        <v>69630.312000000005</v>
      </c>
      <c r="H51" s="160">
        <v>87817.47</v>
      </c>
      <c r="I51" s="78">
        <v>-7536.2880000000005</v>
      </c>
      <c r="J51" s="78">
        <v>0</v>
      </c>
      <c r="K51" s="78">
        <v>0</v>
      </c>
      <c r="L51" s="112"/>
      <c r="M51" s="112"/>
      <c r="N51" s="111"/>
      <c r="O51" s="106"/>
      <c r="P51" s="107"/>
      <c r="Q51" s="107"/>
      <c r="R51" s="103"/>
      <c r="S51" s="103"/>
      <c r="T51" s="103"/>
      <c r="U51" s="103"/>
      <c r="V51" s="107"/>
      <c r="W51" s="107"/>
      <c r="X51" s="105"/>
    </row>
    <row r="52" spans="1:24" s="38" customFormat="1" ht="28.5">
      <c r="A52" s="135" t="s">
        <v>106</v>
      </c>
      <c r="B52" s="3" t="s">
        <v>35</v>
      </c>
      <c r="C52" s="78">
        <v>14910.710000000001</v>
      </c>
      <c r="D52" s="78">
        <v>17890</v>
      </c>
      <c r="E52" s="78">
        <v>0</v>
      </c>
      <c r="F52" s="78">
        <v>17890</v>
      </c>
      <c r="G52" s="78">
        <v>26930</v>
      </c>
      <c r="H52" s="160">
        <v>12090</v>
      </c>
      <c r="I52" s="78">
        <v>9040</v>
      </c>
      <c r="J52" s="78">
        <v>0</v>
      </c>
      <c r="K52" s="78">
        <v>0</v>
      </c>
      <c r="L52" s="112"/>
      <c r="M52" s="112"/>
      <c r="N52" s="111"/>
      <c r="O52" s="102"/>
      <c r="P52" s="103"/>
      <c r="Q52" s="103"/>
      <c r="R52" s="103"/>
      <c r="S52" s="103"/>
      <c r="T52" s="103"/>
      <c r="U52" s="103"/>
      <c r="V52" s="103"/>
      <c r="W52" s="103"/>
      <c r="X52" s="105"/>
    </row>
    <row r="53" spans="1:24" s="86" customFormat="1" ht="14.25">
      <c r="A53" s="148"/>
      <c r="B53" s="6" t="s">
        <v>53</v>
      </c>
      <c r="C53" s="78">
        <v>0</v>
      </c>
      <c r="D53" s="78">
        <v>0</v>
      </c>
      <c r="E53" s="78">
        <v>0</v>
      </c>
      <c r="F53" s="78">
        <v>0</v>
      </c>
      <c r="G53" s="78">
        <v>0</v>
      </c>
      <c r="H53" s="159"/>
      <c r="I53" s="78">
        <v>0</v>
      </c>
      <c r="J53" s="78">
        <v>0</v>
      </c>
      <c r="K53" s="78">
        <v>0</v>
      </c>
      <c r="L53" s="110"/>
      <c r="M53" s="110"/>
      <c r="N53" s="165"/>
      <c r="O53" s="100"/>
      <c r="P53" s="101"/>
      <c r="Q53" s="101"/>
      <c r="R53" s="98"/>
      <c r="S53" s="98"/>
      <c r="T53" s="98"/>
      <c r="U53" s="98"/>
      <c r="V53" s="101"/>
      <c r="W53" s="101"/>
      <c r="X53" s="99"/>
    </row>
    <row r="54" spans="1:24" s="86" customFormat="1" ht="14.25">
      <c r="A54" s="148"/>
      <c r="B54" s="6" t="s">
        <v>36</v>
      </c>
      <c r="C54" s="78">
        <v>5060.6000000000004</v>
      </c>
      <c r="D54" s="78">
        <v>7050</v>
      </c>
      <c r="E54" s="78">
        <v>0</v>
      </c>
      <c r="F54" s="78">
        <v>7050</v>
      </c>
      <c r="G54" s="78">
        <v>7990</v>
      </c>
      <c r="H54" s="160">
        <v>4850</v>
      </c>
      <c r="I54" s="78">
        <v>940</v>
      </c>
      <c r="J54" s="78">
        <v>0</v>
      </c>
      <c r="K54" s="78">
        <v>0</v>
      </c>
      <c r="L54" s="110"/>
      <c r="M54" s="110"/>
      <c r="N54" s="165"/>
      <c r="O54" s="100"/>
      <c r="P54" s="101"/>
      <c r="Q54" s="101"/>
      <c r="R54" s="98"/>
      <c r="S54" s="98"/>
      <c r="T54" s="98"/>
      <c r="U54" s="98"/>
      <c r="V54" s="101"/>
      <c r="W54" s="101"/>
      <c r="X54" s="99"/>
    </row>
    <row r="55" spans="1:24" s="86" customFormat="1" ht="14.25">
      <c r="A55" s="148"/>
      <c r="B55" s="6" t="s">
        <v>37</v>
      </c>
      <c r="C55" s="78">
        <v>9850.11</v>
      </c>
      <c r="D55" s="78">
        <v>10840</v>
      </c>
      <c r="E55" s="78">
        <v>0</v>
      </c>
      <c r="F55" s="78">
        <v>10840</v>
      </c>
      <c r="G55" s="78">
        <v>18940</v>
      </c>
      <c r="H55" s="160">
        <v>7240</v>
      </c>
      <c r="I55" s="78">
        <v>8100</v>
      </c>
      <c r="J55" s="78">
        <v>0</v>
      </c>
      <c r="K55" s="78">
        <v>0</v>
      </c>
      <c r="L55" s="110"/>
      <c r="M55" s="110"/>
      <c r="N55" s="165"/>
      <c r="O55" s="100"/>
      <c r="P55" s="101"/>
      <c r="Q55" s="101"/>
      <c r="R55" s="98"/>
      <c r="S55" s="98"/>
      <c r="T55" s="98"/>
      <c r="U55" s="98"/>
      <c r="V55" s="101"/>
      <c r="W55" s="101"/>
      <c r="X55" s="99"/>
    </row>
    <row r="56" spans="1:24" s="38" customFormat="1" ht="14.25">
      <c r="A56" s="135" t="s">
        <v>107</v>
      </c>
      <c r="B56" s="3" t="s">
        <v>38</v>
      </c>
      <c r="C56" s="78">
        <v>224464.05</v>
      </c>
      <c r="D56" s="78">
        <v>406416.10000000003</v>
      </c>
      <c r="E56" s="78">
        <v>0</v>
      </c>
      <c r="F56" s="78">
        <v>406416.10000000003</v>
      </c>
      <c r="G56" s="78">
        <v>353135.4</v>
      </c>
      <c r="H56" s="160">
        <v>271641.54528999998</v>
      </c>
      <c r="I56" s="78">
        <v>-53280.700000000026</v>
      </c>
      <c r="J56" s="78">
        <v>290193.53999999998</v>
      </c>
      <c r="K56" s="78">
        <v>304703.217</v>
      </c>
      <c r="L56" s="112"/>
      <c r="M56" s="112"/>
      <c r="N56" s="111"/>
      <c r="O56" s="102"/>
      <c r="P56" s="103"/>
      <c r="Q56" s="103"/>
      <c r="R56" s="103"/>
      <c r="S56" s="103"/>
      <c r="T56" s="103"/>
      <c r="U56" s="103"/>
      <c r="V56" s="103"/>
      <c r="W56" s="103"/>
      <c r="X56" s="105"/>
    </row>
    <row r="57" spans="1:24" s="86" customFormat="1" ht="14.25">
      <c r="A57" s="148"/>
      <c r="B57" s="6" t="s">
        <v>53</v>
      </c>
      <c r="C57" s="78">
        <v>0</v>
      </c>
      <c r="D57" s="78">
        <v>0</v>
      </c>
      <c r="E57" s="78">
        <v>0</v>
      </c>
      <c r="F57" s="78">
        <v>0</v>
      </c>
      <c r="G57" s="78">
        <v>0</v>
      </c>
      <c r="H57" s="159"/>
      <c r="I57" s="78">
        <v>0</v>
      </c>
      <c r="J57" s="78">
        <v>0</v>
      </c>
      <c r="K57" s="78">
        <v>0</v>
      </c>
      <c r="L57" s="110"/>
      <c r="M57" s="110"/>
      <c r="N57" s="165"/>
      <c r="O57" s="100"/>
      <c r="P57" s="101"/>
      <c r="Q57" s="101"/>
      <c r="R57" s="98"/>
      <c r="S57" s="98"/>
      <c r="T57" s="98"/>
      <c r="U57" s="98"/>
      <c r="V57" s="101"/>
      <c r="W57" s="101"/>
      <c r="X57" s="99"/>
    </row>
    <row r="58" spans="1:24" s="86" customFormat="1" ht="14.25">
      <c r="A58" s="148"/>
      <c r="B58" s="6" t="s">
        <v>39</v>
      </c>
      <c r="C58" s="78">
        <v>172962.55</v>
      </c>
      <c r="D58" s="78">
        <v>294300.90000000002</v>
      </c>
      <c r="E58" s="78">
        <v>0</v>
      </c>
      <c r="F58" s="78">
        <v>294300.90000000002</v>
      </c>
      <c r="G58" s="78">
        <v>276374.8</v>
      </c>
      <c r="H58" s="160">
        <v>222083.28529</v>
      </c>
      <c r="I58" s="78">
        <v>-17926.100000000035</v>
      </c>
      <c r="J58" s="78">
        <v>290193.53999999998</v>
      </c>
      <c r="K58" s="78">
        <v>304703.217</v>
      </c>
      <c r="L58" s="110"/>
      <c r="M58" s="110"/>
      <c r="N58" s="165"/>
      <c r="O58" s="100"/>
      <c r="P58" s="101"/>
      <c r="Q58" s="101"/>
      <c r="R58" s="98"/>
      <c r="S58" s="98"/>
      <c r="T58" s="98"/>
      <c r="U58" s="98"/>
      <c r="V58" s="101"/>
      <c r="W58" s="101"/>
      <c r="X58" s="99"/>
    </row>
    <row r="59" spans="1:24" s="86" customFormat="1" ht="14.25">
      <c r="A59" s="148"/>
      <c r="B59" s="6" t="s">
        <v>40</v>
      </c>
      <c r="C59" s="78">
        <v>51501.5</v>
      </c>
      <c r="D59" s="78">
        <v>112115.2</v>
      </c>
      <c r="E59" s="78">
        <v>0</v>
      </c>
      <c r="F59" s="78">
        <v>112115.2</v>
      </c>
      <c r="G59" s="78">
        <v>76760.600000000006</v>
      </c>
      <c r="H59" s="160">
        <v>49558.26</v>
      </c>
      <c r="I59" s="78">
        <v>-35354.599999999991</v>
      </c>
      <c r="J59" s="78">
        <v>0</v>
      </c>
      <c r="K59" s="78">
        <v>0</v>
      </c>
      <c r="L59" s="110"/>
      <c r="M59" s="110"/>
      <c r="N59" s="165"/>
      <c r="O59" s="100"/>
      <c r="P59" s="101"/>
      <c r="Q59" s="101"/>
      <c r="R59" s="98"/>
      <c r="S59" s="98"/>
      <c r="T59" s="98"/>
      <c r="U59" s="98"/>
      <c r="V59" s="101"/>
      <c r="W59" s="101"/>
      <c r="X59" s="99"/>
    </row>
    <row r="60" spans="1:24" s="38" customFormat="1" ht="28.5">
      <c r="A60" s="135" t="s">
        <v>179</v>
      </c>
      <c r="B60" s="3" t="s">
        <v>41</v>
      </c>
      <c r="C60" s="78">
        <v>0</v>
      </c>
      <c r="D60" s="78">
        <v>0</v>
      </c>
      <c r="E60" s="78">
        <v>0</v>
      </c>
      <c r="F60" s="78">
        <v>0</v>
      </c>
      <c r="G60" s="78">
        <v>0</v>
      </c>
      <c r="H60" s="160"/>
      <c r="I60" s="78">
        <v>0</v>
      </c>
      <c r="J60" s="78">
        <v>0</v>
      </c>
      <c r="K60" s="78">
        <v>0</v>
      </c>
      <c r="L60" s="112"/>
      <c r="M60" s="112"/>
      <c r="N60" s="111"/>
      <c r="O60" s="106"/>
      <c r="P60" s="107"/>
      <c r="Q60" s="107"/>
      <c r="R60" s="103"/>
      <c r="S60" s="103"/>
      <c r="T60" s="103"/>
      <c r="U60" s="103"/>
      <c r="V60" s="107"/>
      <c r="W60" s="107"/>
      <c r="X60" s="105"/>
    </row>
    <row r="61" spans="1:24" s="38" customFormat="1" ht="28.5">
      <c r="A61" s="135" t="s">
        <v>108</v>
      </c>
      <c r="B61" s="3" t="s">
        <v>42</v>
      </c>
      <c r="C61" s="78">
        <v>32168.79</v>
      </c>
      <c r="D61" s="78">
        <v>34230.6</v>
      </c>
      <c r="E61" s="78">
        <v>0</v>
      </c>
      <c r="F61" s="78">
        <v>34230.6</v>
      </c>
      <c r="G61" s="78">
        <v>38794.699999999997</v>
      </c>
      <c r="H61" s="160">
        <v>18379.98</v>
      </c>
      <c r="I61" s="78">
        <v>4564.0999999999985</v>
      </c>
      <c r="J61" s="78">
        <v>0</v>
      </c>
      <c r="K61" s="78">
        <v>0</v>
      </c>
      <c r="L61" s="112"/>
      <c r="M61" s="112"/>
      <c r="N61" s="111"/>
      <c r="O61" s="106"/>
      <c r="P61" s="107"/>
      <c r="Q61" s="107"/>
      <c r="R61" s="103"/>
      <c r="S61" s="103"/>
      <c r="T61" s="103"/>
      <c r="U61" s="103"/>
      <c r="V61" s="107"/>
      <c r="W61" s="107"/>
      <c r="X61" s="105"/>
    </row>
    <row r="62" spans="1:24" s="38" customFormat="1" ht="14.25">
      <c r="A62" s="135" t="s">
        <v>166</v>
      </c>
      <c r="B62" s="3" t="s">
        <v>145</v>
      </c>
      <c r="C62" s="78">
        <v>0</v>
      </c>
      <c r="D62" s="78">
        <v>0</v>
      </c>
      <c r="E62" s="78">
        <v>0</v>
      </c>
      <c r="F62" s="78">
        <v>0</v>
      </c>
      <c r="G62" s="78">
        <v>0</v>
      </c>
      <c r="H62" s="160">
        <v>8274.7179500000002</v>
      </c>
      <c r="I62" s="78">
        <v>0</v>
      </c>
      <c r="J62" s="78">
        <v>0</v>
      </c>
      <c r="K62" s="78">
        <v>0</v>
      </c>
      <c r="L62" s="112"/>
      <c r="M62" s="112"/>
      <c r="N62" s="111"/>
      <c r="O62" s="106"/>
      <c r="P62" s="107"/>
      <c r="Q62" s="107"/>
      <c r="R62" s="103"/>
      <c r="S62" s="103"/>
      <c r="T62" s="103"/>
      <c r="U62" s="103"/>
      <c r="V62" s="107"/>
      <c r="W62" s="107"/>
      <c r="X62" s="105"/>
    </row>
    <row r="63" spans="1:24" s="38" customFormat="1" ht="28.5">
      <c r="A63" s="135" t="s">
        <v>109</v>
      </c>
      <c r="B63" s="3" t="s">
        <v>43</v>
      </c>
      <c r="C63" s="78">
        <v>27520.940000000002</v>
      </c>
      <c r="D63" s="78">
        <v>18091.8</v>
      </c>
      <c r="E63" s="78">
        <v>0</v>
      </c>
      <c r="F63" s="78">
        <v>18091.8</v>
      </c>
      <c r="G63" s="78">
        <v>35458.5</v>
      </c>
      <c r="H63" s="160">
        <v>28957.015550000004</v>
      </c>
      <c r="I63" s="78">
        <v>17366.7</v>
      </c>
      <c r="J63" s="78">
        <v>0</v>
      </c>
      <c r="K63" s="78">
        <v>0</v>
      </c>
      <c r="L63" s="112"/>
      <c r="M63" s="112"/>
      <c r="N63" s="111"/>
      <c r="O63" s="106"/>
      <c r="P63" s="107"/>
      <c r="Q63" s="107"/>
      <c r="R63" s="103"/>
      <c r="S63" s="103"/>
      <c r="T63" s="103"/>
      <c r="U63" s="103"/>
      <c r="V63" s="107"/>
      <c r="W63" s="107"/>
      <c r="X63" s="105"/>
    </row>
    <row r="64" spans="1:24" s="38" customFormat="1" ht="14.25">
      <c r="A64" s="135" t="s">
        <v>167</v>
      </c>
      <c r="B64" s="3" t="s">
        <v>44</v>
      </c>
      <c r="C64" s="78">
        <v>31500.97</v>
      </c>
      <c r="D64" s="78">
        <v>15524.2</v>
      </c>
      <c r="E64" s="78">
        <v>0</v>
      </c>
      <c r="F64" s="78">
        <v>15524.2</v>
      </c>
      <c r="G64" s="78">
        <v>11308.1</v>
      </c>
      <c r="H64" s="160">
        <v>7066.9378500000003</v>
      </c>
      <c r="I64" s="78">
        <v>-4216.1000000000004</v>
      </c>
      <c r="J64" s="78">
        <v>0</v>
      </c>
      <c r="K64" s="78">
        <v>0</v>
      </c>
      <c r="L64" s="112"/>
      <c r="M64" s="112"/>
      <c r="N64" s="111"/>
      <c r="O64" s="106"/>
      <c r="P64" s="107"/>
      <c r="Q64" s="107"/>
      <c r="R64" s="103"/>
      <c r="S64" s="103"/>
      <c r="T64" s="103"/>
      <c r="U64" s="103"/>
      <c r="V64" s="107"/>
      <c r="W64" s="107"/>
      <c r="X64" s="105"/>
    </row>
    <row r="65" spans="1:24" s="38" customFormat="1" ht="28.5">
      <c r="A65" s="135" t="s">
        <v>168</v>
      </c>
      <c r="B65" s="3" t="s">
        <v>45</v>
      </c>
      <c r="C65" s="78">
        <v>0</v>
      </c>
      <c r="D65" s="78">
        <v>0</v>
      </c>
      <c r="E65" s="78">
        <v>0</v>
      </c>
      <c r="F65" s="78">
        <v>0</v>
      </c>
      <c r="G65" s="78">
        <v>0</v>
      </c>
      <c r="H65" s="160">
        <v>0</v>
      </c>
      <c r="I65" s="78">
        <v>0</v>
      </c>
      <c r="J65" s="78">
        <v>0</v>
      </c>
      <c r="K65" s="78">
        <v>0</v>
      </c>
      <c r="L65" s="112"/>
      <c r="M65" s="112"/>
      <c r="N65" s="111"/>
      <c r="O65" s="106"/>
      <c r="P65" s="107"/>
      <c r="Q65" s="107"/>
      <c r="R65" s="103"/>
      <c r="S65" s="103"/>
      <c r="T65" s="103"/>
      <c r="U65" s="103"/>
      <c r="V65" s="107"/>
      <c r="W65" s="107"/>
      <c r="X65" s="105"/>
    </row>
    <row r="66" spans="1:24" s="38" customFormat="1" ht="28.5">
      <c r="A66" s="135" t="s">
        <v>169</v>
      </c>
      <c r="B66" s="3" t="s">
        <v>46</v>
      </c>
      <c r="C66" s="78">
        <v>0</v>
      </c>
      <c r="D66" s="78">
        <v>0</v>
      </c>
      <c r="E66" s="78">
        <v>0</v>
      </c>
      <c r="F66" s="78">
        <v>0</v>
      </c>
      <c r="G66" s="78">
        <v>0</v>
      </c>
      <c r="H66" s="160">
        <v>0</v>
      </c>
      <c r="I66" s="78">
        <v>0</v>
      </c>
      <c r="J66" s="78">
        <v>0</v>
      </c>
      <c r="K66" s="78">
        <v>0</v>
      </c>
      <c r="L66" s="112"/>
      <c r="M66" s="112"/>
      <c r="N66" s="111"/>
      <c r="O66" s="106"/>
      <c r="P66" s="107"/>
      <c r="Q66" s="107"/>
      <c r="R66" s="103"/>
      <c r="S66" s="103"/>
      <c r="T66" s="103"/>
      <c r="U66" s="103"/>
      <c r="V66" s="107"/>
      <c r="W66" s="107"/>
      <c r="X66" s="105"/>
    </row>
    <row r="67" spans="1:24" s="38" customFormat="1" ht="28.5">
      <c r="A67" s="135" t="s">
        <v>205</v>
      </c>
      <c r="B67" s="3" t="s">
        <v>204</v>
      </c>
      <c r="C67" s="78">
        <v>0</v>
      </c>
      <c r="D67" s="78">
        <v>0</v>
      </c>
      <c r="E67" s="78">
        <v>0</v>
      </c>
      <c r="F67" s="78">
        <v>0</v>
      </c>
      <c r="G67" s="78">
        <v>0</v>
      </c>
      <c r="H67" s="160">
        <v>0</v>
      </c>
      <c r="I67" s="78">
        <v>0</v>
      </c>
      <c r="J67" s="78">
        <v>0</v>
      </c>
      <c r="K67" s="78">
        <v>0</v>
      </c>
      <c r="L67" s="112"/>
      <c r="M67" s="112"/>
      <c r="N67" s="111"/>
      <c r="O67" s="106"/>
      <c r="P67" s="107"/>
      <c r="Q67" s="107"/>
      <c r="R67" s="103"/>
      <c r="S67" s="103"/>
      <c r="T67" s="103"/>
      <c r="U67" s="103"/>
      <c r="V67" s="107"/>
      <c r="W67" s="107"/>
      <c r="X67" s="105"/>
    </row>
    <row r="68" spans="1:24" s="38" customFormat="1" ht="14.25">
      <c r="A68" s="135" t="s">
        <v>180</v>
      </c>
      <c r="B68" s="3" t="s">
        <v>68</v>
      </c>
      <c r="C68" s="78">
        <v>0</v>
      </c>
      <c r="D68" s="78">
        <v>0</v>
      </c>
      <c r="E68" s="78">
        <v>0</v>
      </c>
      <c r="F68" s="78">
        <v>0</v>
      </c>
      <c r="G68" s="78">
        <v>0</v>
      </c>
      <c r="H68" s="160">
        <v>0</v>
      </c>
      <c r="I68" s="78">
        <v>0</v>
      </c>
      <c r="J68" s="78">
        <v>0</v>
      </c>
      <c r="K68" s="78">
        <v>0</v>
      </c>
      <c r="L68" s="112"/>
      <c r="M68" s="112"/>
      <c r="N68" s="111"/>
      <c r="O68" s="106"/>
      <c r="P68" s="107"/>
      <c r="Q68" s="107"/>
      <c r="R68" s="103"/>
      <c r="S68" s="103"/>
      <c r="T68" s="103"/>
      <c r="U68" s="103"/>
      <c r="V68" s="107"/>
      <c r="W68" s="107"/>
      <c r="X68" s="105"/>
    </row>
    <row r="69" spans="1:24" s="38" customFormat="1" ht="42.75">
      <c r="A69" s="135" t="s">
        <v>170</v>
      </c>
      <c r="B69" s="3" t="s">
        <v>146</v>
      </c>
      <c r="C69" s="78">
        <v>0</v>
      </c>
      <c r="D69" s="78">
        <v>0</v>
      </c>
      <c r="E69" s="78">
        <v>0</v>
      </c>
      <c r="F69" s="78">
        <v>0</v>
      </c>
      <c r="G69" s="78">
        <v>0</v>
      </c>
      <c r="H69" s="160">
        <v>0</v>
      </c>
      <c r="I69" s="78">
        <v>0</v>
      </c>
      <c r="J69" s="78">
        <v>0</v>
      </c>
      <c r="K69" s="78">
        <v>0</v>
      </c>
      <c r="L69" s="112"/>
      <c r="M69" s="112"/>
      <c r="N69" s="111"/>
      <c r="O69" s="106"/>
      <c r="P69" s="107"/>
      <c r="Q69" s="107"/>
      <c r="R69" s="103"/>
      <c r="S69" s="103"/>
      <c r="T69" s="103"/>
      <c r="U69" s="103"/>
      <c r="V69" s="107"/>
      <c r="W69" s="107"/>
      <c r="X69" s="105"/>
    </row>
    <row r="70" spans="1:24" s="38" customFormat="1" ht="14.25">
      <c r="A70" s="135" t="s">
        <v>147</v>
      </c>
      <c r="B70" s="3" t="s">
        <v>148</v>
      </c>
      <c r="C70" s="78">
        <v>0</v>
      </c>
      <c r="D70" s="78">
        <v>0</v>
      </c>
      <c r="E70" s="78">
        <v>0</v>
      </c>
      <c r="F70" s="78">
        <v>0</v>
      </c>
      <c r="G70" s="78">
        <v>0</v>
      </c>
      <c r="H70" s="160">
        <v>0</v>
      </c>
      <c r="I70" s="78">
        <v>0</v>
      </c>
      <c r="J70" s="78">
        <v>0</v>
      </c>
      <c r="K70" s="78">
        <v>0</v>
      </c>
      <c r="L70" s="112"/>
      <c r="M70" s="112"/>
      <c r="N70" s="111"/>
      <c r="O70" s="106"/>
      <c r="P70" s="107"/>
      <c r="Q70" s="107"/>
      <c r="R70" s="103"/>
      <c r="S70" s="103"/>
      <c r="T70" s="103"/>
      <c r="U70" s="103"/>
      <c r="V70" s="107"/>
      <c r="W70" s="107"/>
      <c r="X70" s="105"/>
    </row>
    <row r="71" spans="1:24" s="38" customFormat="1" ht="14.25">
      <c r="A71" s="135" t="s">
        <v>171</v>
      </c>
      <c r="B71" s="3" t="s">
        <v>47</v>
      </c>
      <c r="C71" s="78">
        <v>70690.26999999999</v>
      </c>
      <c r="D71" s="78">
        <v>120092.8</v>
      </c>
      <c r="E71" s="78">
        <v>0</v>
      </c>
      <c r="F71" s="78">
        <v>120092.8</v>
      </c>
      <c r="G71" s="164">
        <v>122272.8</v>
      </c>
      <c r="H71" s="160">
        <v>61560</v>
      </c>
      <c r="I71" s="78">
        <v>2180</v>
      </c>
      <c r="J71" s="78">
        <v>0</v>
      </c>
      <c r="K71" s="78">
        <v>0</v>
      </c>
      <c r="L71" s="112"/>
      <c r="M71" s="112"/>
      <c r="N71" s="111"/>
      <c r="O71" s="106"/>
      <c r="P71" s="107"/>
      <c r="Q71" s="107"/>
      <c r="R71" s="103"/>
      <c r="S71" s="103"/>
      <c r="T71" s="103"/>
      <c r="U71" s="103"/>
      <c r="V71" s="107"/>
      <c r="W71" s="107"/>
      <c r="X71" s="105"/>
    </row>
    <row r="72" spans="1:24" s="38" customFormat="1" ht="14.25">
      <c r="A72" s="135" t="s">
        <v>172</v>
      </c>
      <c r="B72" s="3" t="s">
        <v>48</v>
      </c>
      <c r="C72" s="78">
        <v>0</v>
      </c>
      <c r="D72" s="78">
        <v>0</v>
      </c>
      <c r="E72" s="78">
        <v>0</v>
      </c>
      <c r="F72" s="78">
        <v>0</v>
      </c>
      <c r="G72" s="78">
        <v>0</v>
      </c>
      <c r="H72" s="160">
        <v>0</v>
      </c>
      <c r="I72" s="78">
        <v>0</v>
      </c>
      <c r="J72" s="78">
        <v>0</v>
      </c>
      <c r="K72" s="78">
        <v>0</v>
      </c>
      <c r="L72" s="112"/>
      <c r="M72" s="112"/>
      <c r="N72" s="111"/>
      <c r="O72" s="106"/>
      <c r="P72" s="107"/>
      <c r="Q72" s="107"/>
      <c r="R72" s="103"/>
      <c r="S72" s="103"/>
      <c r="T72" s="103"/>
      <c r="U72" s="103"/>
      <c r="V72" s="107"/>
      <c r="W72" s="107"/>
      <c r="X72" s="105"/>
    </row>
    <row r="73" spans="1:24" s="38" customFormat="1" ht="14.25">
      <c r="A73" s="135" t="s">
        <v>110</v>
      </c>
      <c r="B73" s="3" t="s">
        <v>49</v>
      </c>
      <c r="C73" s="78">
        <v>29126.899999999998</v>
      </c>
      <c r="D73" s="78">
        <v>28198.800000000003</v>
      </c>
      <c r="E73" s="78">
        <v>0</v>
      </c>
      <c r="F73" s="78">
        <v>28198.800000000003</v>
      </c>
      <c r="G73" s="164">
        <v>31422.209600000002</v>
      </c>
      <c r="H73" s="160">
        <v>21907.248640000002</v>
      </c>
      <c r="I73" s="78">
        <v>3223.4096000000009</v>
      </c>
      <c r="J73" s="78">
        <v>0</v>
      </c>
      <c r="K73" s="78">
        <v>0</v>
      </c>
      <c r="L73" s="112"/>
      <c r="M73" s="112"/>
      <c r="N73" s="111"/>
      <c r="O73" s="102"/>
      <c r="P73" s="103"/>
      <c r="Q73" s="103"/>
      <c r="R73" s="103"/>
      <c r="S73" s="103"/>
      <c r="T73" s="103"/>
      <c r="U73" s="103"/>
      <c r="V73" s="103"/>
      <c r="W73" s="103"/>
      <c r="X73" s="105"/>
    </row>
    <row r="74" spans="1:24" s="86" customFormat="1" ht="14.25">
      <c r="A74" s="148"/>
      <c r="B74" s="6" t="s">
        <v>53</v>
      </c>
      <c r="C74" s="78">
        <v>0</v>
      </c>
      <c r="D74" s="78">
        <v>0</v>
      </c>
      <c r="E74" s="78">
        <v>0</v>
      </c>
      <c r="F74" s="78">
        <v>0</v>
      </c>
      <c r="G74" s="164">
        <v>0</v>
      </c>
      <c r="H74" s="160">
        <v>0</v>
      </c>
      <c r="I74" s="78">
        <v>0</v>
      </c>
      <c r="J74" s="78">
        <v>0</v>
      </c>
      <c r="K74" s="78">
        <v>0</v>
      </c>
      <c r="L74" s="110"/>
      <c r="M74" s="110"/>
      <c r="N74" s="165"/>
      <c r="O74" s="100"/>
      <c r="P74" s="101"/>
      <c r="Q74" s="101"/>
      <c r="R74" s="98"/>
      <c r="S74" s="98"/>
      <c r="T74" s="98"/>
      <c r="U74" s="98"/>
      <c r="V74" s="101"/>
      <c r="W74" s="101"/>
      <c r="X74" s="99"/>
    </row>
    <row r="75" spans="1:24" s="86" customFormat="1" ht="27">
      <c r="A75" s="148"/>
      <c r="B75" s="6" t="s">
        <v>67</v>
      </c>
      <c r="C75" s="78">
        <v>421.48999999999995</v>
      </c>
      <c r="D75" s="78">
        <v>419.40000000000009</v>
      </c>
      <c r="E75" s="78">
        <v>0</v>
      </c>
      <c r="F75" s="164">
        <v>419.40000000000009</v>
      </c>
      <c r="G75" s="164">
        <v>419.40000000000009</v>
      </c>
      <c r="H75" s="160">
        <v>603.70000000000005</v>
      </c>
      <c r="I75" s="78">
        <v>0</v>
      </c>
      <c r="J75" s="78">
        <v>0</v>
      </c>
      <c r="K75" s="78">
        <v>0</v>
      </c>
      <c r="L75" s="110"/>
      <c r="M75" s="110"/>
      <c r="N75" s="165"/>
      <c r="O75" s="100"/>
      <c r="P75" s="101"/>
      <c r="Q75" s="101"/>
      <c r="R75" s="98"/>
      <c r="S75" s="98"/>
      <c r="T75" s="98"/>
      <c r="U75" s="98"/>
      <c r="V75" s="101"/>
      <c r="W75" s="101"/>
      <c r="X75" s="99"/>
    </row>
    <row r="76" spans="1:24" s="86" customFormat="1" ht="14.25">
      <c r="A76" s="148"/>
      <c r="B76" s="6" t="s">
        <v>65</v>
      </c>
      <c r="C76" s="78">
        <v>13192.119999999999</v>
      </c>
      <c r="D76" s="78">
        <v>24976.7</v>
      </c>
      <c r="E76" s="78">
        <v>0</v>
      </c>
      <c r="F76" s="78">
        <v>24976.7</v>
      </c>
      <c r="G76" s="164">
        <v>22115.709599999998</v>
      </c>
      <c r="H76" s="160">
        <v>18884.84864</v>
      </c>
      <c r="I76" s="78">
        <v>-2860.9904000000024</v>
      </c>
      <c r="J76" s="78">
        <v>0</v>
      </c>
      <c r="K76" s="78">
        <v>0</v>
      </c>
      <c r="L76" s="110"/>
      <c r="M76" s="110"/>
      <c r="N76" s="165"/>
      <c r="O76" s="100"/>
      <c r="P76" s="101"/>
      <c r="Q76" s="101"/>
      <c r="R76" s="98"/>
      <c r="S76" s="98"/>
      <c r="T76" s="98"/>
      <c r="U76" s="98"/>
      <c r="V76" s="101"/>
      <c r="W76" s="101"/>
      <c r="X76" s="99"/>
    </row>
    <row r="77" spans="1:24" s="86" customFormat="1" ht="14.25">
      <c r="A77" s="148"/>
      <c r="B77" s="6" t="s">
        <v>66</v>
      </c>
      <c r="C77" s="78">
        <v>15513.289999999999</v>
      </c>
      <c r="D77" s="78">
        <v>2802.6999999999994</v>
      </c>
      <c r="E77" s="78">
        <v>0</v>
      </c>
      <c r="F77" s="78">
        <v>2802.6999999999994</v>
      </c>
      <c r="G77" s="164">
        <v>8887.1000000000022</v>
      </c>
      <c r="H77" s="160">
        <v>2418.6999999999998</v>
      </c>
      <c r="I77" s="78">
        <v>6084.4000000000033</v>
      </c>
      <c r="J77" s="78">
        <v>0</v>
      </c>
      <c r="K77" s="78">
        <v>0</v>
      </c>
      <c r="L77" s="110"/>
      <c r="M77" s="110"/>
      <c r="N77" s="165"/>
      <c r="O77" s="100"/>
      <c r="P77" s="101"/>
      <c r="Q77" s="101"/>
      <c r="R77" s="98"/>
      <c r="S77" s="98"/>
      <c r="T77" s="98"/>
      <c r="U77" s="98"/>
      <c r="V77" s="101"/>
      <c r="W77" s="101"/>
      <c r="X77" s="99"/>
    </row>
    <row r="78" spans="1:24" s="38" customFormat="1" ht="14.25">
      <c r="A78" s="135" t="s">
        <v>173</v>
      </c>
      <c r="B78" s="3" t="s">
        <v>50</v>
      </c>
      <c r="C78" s="78">
        <v>51</v>
      </c>
      <c r="D78" s="78">
        <v>375955.6</v>
      </c>
      <c r="E78" s="78">
        <v>0</v>
      </c>
      <c r="F78" s="78">
        <v>375955.6</v>
      </c>
      <c r="G78" s="78">
        <v>0</v>
      </c>
      <c r="H78" s="160">
        <v>0</v>
      </c>
      <c r="I78" s="78">
        <v>-375955.6</v>
      </c>
      <c r="J78" s="78">
        <v>0</v>
      </c>
      <c r="K78" s="78">
        <v>0</v>
      </c>
      <c r="L78" s="112"/>
      <c r="M78" s="112"/>
      <c r="N78" s="111"/>
      <c r="O78" s="106"/>
      <c r="P78" s="107"/>
      <c r="Q78" s="107"/>
      <c r="R78" s="103"/>
      <c r="S78" s="103"/>
      <c r="T78" s="103"/>
      <c r="U78" s="103"/>
      <c r="V78" s="107"/>
      <c r="W78" s="107"/>
      <c r="X78" s="105"/>
    </row>
    <row r="79" spans="1:24" s="38" customFormat="1" ht="14.25">
      <c r="A79" s="135" t="s">
        <v>174</v>
      </c>
      <c r="B79" s="3" t="s">
        <v>51</v>
      </c>
      <c r="C79" s="78">
        <v>0</v>
      </c>
      <c r="D79" s="78">
        <v>0</v>
      </c>
      <c r="E79" s="78">
        <v>0</v>
      </c>
      <c r="F79" s="78">
        <v>0</v>
      </c>
      <c r="G79" s="78">
        <v>0</v>
      </c>
      <c r="H79" s="160">
        <v>0</v>
      </c>
      <c r="I79" s="78">
        <v>0</v>
      </c>
      <c r="J79" s="78">
        <v>0</v>
      </c>
      <c r="K79" s="78">
        <v>0</v>
      </c>
      <c r="L79" s="112"/>
      <c r="M79" s="112"/>
      <c r="N79" s="111"/>
      <c r="O79" s="106"/>
      <c r="P79" s="107"/>
      <c r="Q79" s="107"/>
      <c r="R79" s="103"/>
      <c r="S79" s="103"/>
      <c r="T79" s="103"/>
      <c r="U79" s="103"/>
      <c r="V79" s="107"/>
      <c r="W79" s="107"/>
      <c r="X79" s="105"/>
    </row>
    <row r="80" spans="1:24" s="38" customFormat="1" ht="14.25">
      <c r="A80" s="133"/>
      <c r="B80" s="3" t="s">
        <v>54</v>
      </c>
      <c r="C80" s="78">
        <v>431998.51</v>
      </c>
      <c r="D80" s="78">
        <v>1092775.6000000001</v>
      </c>
      <c r="E80" s="78">
        <v>0</v>
      </c>
      <c r="F80" s="78">
        <v>1092775.6000000001</v>
      </c>
      <c r="G80" s="78">
        <v>2834447.6999999997</v>
      </c>
      <c r="H80" s="160">
        <v>0</v>
      </c>
      <c r="I80" s="78">
        <v>1741672.0999999999</v>
      </c>
      <c r="J80" s="78">
        <v>0</v>
      </c>
      <c r="K80" s="78">
        <v>0</v>
      </c>
      <c r="L80" s="78"/>
      <c r="M80" s="78"/>
      <c r="N80" s="111"/>
      <c r="O80" s="102"/>
      <c r="P80" s="103"/>
      <c r="Q80" s="103"/>
      <c r="R80" s="103"/>
      <c r="S80" s="103"/>
      <c r="T80" s="103"/>
      <c r="U80" s="103"/>
      <c r="V80" s="103"/>
      <c r="W80" s="103"/>
      <c r="X80" s="105"/>
    </row>
    <row r="81" spans="1:24" s="38" customFormat="1" ht="14.25">
      <c r="A81" s="137">
        <v>5111</v>
      </c>
      <c r="B81" s="3" t="s">
        <v>89</v>
      </c>
      <c r="C81" s="78">
        <v>0</v>
      </c>
      <c r="D81" s="78">
        <v>0</v>
      </c>
      <c r="E81" s="78">
        <v>0</v>
      </c>
      <c r="F81" s="78">
        <v>0</v>
      </c>
      <c r="G81" s="78">
        <v>0</v>
      </c>
      <c r="H81" s="160">
        <v>0</v>
      </c>
      <c r="I81" s="78">
        <v>0</v>
      </c>
      <c r="J81" s="78">
        <v>0</v>
      </c>
      <c r="K81" s="78">
        <v>0</v>
      </c>
      <c r="L81" s="78"/>
      <c r="M81" s="78"/>
      <c r="N81" s="111"/>
      <c r="O81" s="102"/>
      <c r="P81" s="103"/>
      <c r="Q81" s="103"/>
      <c r="R81" s="103"/>
      <c r="S81" s="103"/>
      <c r="T81" s="103"/>
      <c r="U81" s="103"/>
      <c r="V81" s="103"/>
      <c r="W81" s="103"/>
      <c r="X81" s="105"/>
    </row>
    <row r="82" spans="1:24" s="38" customFormat="1" ht="14.25">
      <c r="A82" s="137">
        <v>5112</v>
      </c>
      <c r="B82" s="3" t="s">
        <v>92</v>
      </c>
      <c r="C82" s="78">
        <v>0</v>
      </c>
      <c r="D82" s="78">
        <v>425488</v>
      </c>
      <c r="E82" s="78">
        <v>0</v>
      </c>
      <c r="F82" s="78">
        <v>425488</v>
      </c>
      <c r="G82" s="78">
        <v>2450953.2999999998</v>
      </c>
      <c r="H82" s="160">
        <v>0</v>
      </c>
      <c r="I82" s="78">
        <v>2025465.2999999998</v>
      </c>
      <c r="J82" s="78">
        <v>0</v>
      </c>
      <c r="K82" s="78">
        <v>0</v>
      </c>
      <c r="L82" s="78"/>
      <c r="M82" s="78"/>
      <c r="N82" s="111"/>
      <c r="O82" s="102"/>
      <c r="P82" s="103"/>
      <c r="Q82" s="103"/>
      <c r="R82" s="103"/>
      <c r="S82" s="103"/>
      <c r="T82" s="103"/>
      <c r="U82" s="103"/>
      <c r="V82" s="103"/>
      <c r="W82" s="103"/>
      <c r="X82" s="105"/>
    </row>
    <row r="83" spans="1:24" s="38" customFormat="1" ht="14.25">
      <c r="A83" s="135" t="s">
        <v>88</v>
      </c>
      <c r="B83" s="3" t="s">
        <v>90</v>
      </c>
      <c r="C83" s="78">
        <v>0</v>
      </c>
      <c r="D83" s="78">
        <v>0</v>
      </c>
      <c r="E83" s="78">
        <v>0</v>
      </c>
      <c r="F83" s="78">
        <v>0</v>
      </c>
      <c r="G83" s="78">
        <v>0</v>
      </c>
      <c r="H83" s="160">
        <v>0</v>
      </c>
      <c r="I83" s="78">
        <v>0</v>
      </c>
      <c r="J83" s="78">
        <v>0</v>
      </c>
      <c r="K83" s="78">
        <v>0</v>
      </c>
      <c r="L83" s="112"/>
      <c r="M83" s="112"/>
      <c r="N83" s="111"/>
      <c r="O83" s="106"/>
      <c r="P83" s="107"/>
      <c r="Q83" s="107"/>
      <c r="R83" s="103"/>
      <c r="S83" s="103"/>
      <c r="T83" s="103"/>
      <c r="U83" s="103"/>
      <c r="V83" s="107"/>
      <c r="W83" s="107"/>
      <c r="X83" s="105"/>
    </row>
    <row r="84" spans="1:24" s="38" customFormat="1" ht="14.25">
      <c r="A84" s="135" t="s">
        <v>175</v>
      </c>
      <c r="B84" s="3" t="s">
        <v>55</v>
      </c>
      <c r="C84" s="78">
        <v>0</v>
      </c>
      <c r="D84" s="78">
        <v>20000</v>
      </c>
      <c r="E84" s="78">
        <v>0</v>
      </c>
      <c r="F84" s="78">
        <v>20000</v>
      </c>
      <c r="G84" s="78">
        <v>0</v>
      </c>
      <c r="H84" s="160">
        <v>0</v>
      </c>
      <c r="I84" s="78">
        <v>-20000</v>
      </c>
      <c r="J84" s="78">
        <v>0</v>
      </c>
      <c r="K84" s="78">
        <v>0</v>
      </c>
      <c r="L84" s="112"/>
      <c r="M84" s="112"/>
      <c r="N84" s="111"/>
      <c r="O84" s="106"/>
      <c r="P84" s="107"/>
      <c r="Q84" s="107"/>
      <c r="R84" s="103"/>
      <c r="S84" s="103"/>
      <c r="T84" s="103"/>
      <c r="U84" s="103"/>
      <c r="V84" s="107"/>
      <c r="W84" s="107"/>
      <c r="X84" s="105"/>
    </row>
    <row r="85" spans="1:24" s="38" customFormat="1" ht="14.25">
      <c r="A85" s="135" t="s">
        <v>176</v>
      </c>
      <c r="B85" s="3" t="s">
        <v>56</v>
      </c>
      <c r="C85" s="78">
        <v>431998.51</v>
      </c>
      <c r="D85" s="78">
        <v>647287.6</v>
      </c>
      <c r="E85" s="78">
        <v>0</v>
      </c>
      <c r="F85" s="78">
        <v>647287.6</v>
      </c>
      <c r="G85" s="78">
        <v>383494.40000000002</v>
      </c>
      <c r="H85" s="160">
        <v>0</v>
      </c>
      <c r="I85" s="78">
        <v>-263793.19999999995</v>
      </c>
      <c r="J85" s="78">
        <v>0</v>
      </c>
      <c r="K85" s="78">
        <v>0</v>
      </c>
      <c r="L85" s="112"/>
      <c r="M85" s="112"/>
      <c r="N85" s="111"/>
      <c r="O85" s="106"/>
      <c r="P85" s="107"/>
      <c r="Q85" s="107"/>
      <c r="R85" s="103"/>
      <c r="S85" s="103"/>
      <c r="T85" s="103"/>
      <c r="U85" s="103"/>
      <c r="V85" s="107"/>
      <c r="W85" s="107"/>
      <c r="X85" s="105"/>
    </row>
    <row r="86" spans="1:24" s="38" customFormat="1" ht="14.25">
      <c r="A86" s="135" t="s">
        <v>177</v>
      </c>
      <c r="B86" s="3" t="s">
        <v>57</v>
      </c>
      <c r="C86" s="78">
        <v>0</v>
      </c>
      <c r="D86" s="78">
        <v>0</v>
      </c>
      <c r="E86" s="78">
        <v>0</v>
      </c>
      <c r="F86" s="78">
        <v>0</v>
      </c>
      <c r="G86" s="78">
        <v>0</v>
      </c>
      <c r="H86" s="160">
        <v>0</v>
      </c>
      <c r="I86" s="78">
        <v>0</v>
      </c>
      <c r="J86" s="78">
        <v>0</v>
      </c>
      <c r="K86" s="78">
        <v>0</v>
      </c>
      <c r="L86" s="112"/>
      <c r="M86" s="112"/>
      <c r="N86" s="111"/>
      <c r="O86" s="106"/>
      <c r="P86" s="107"/>
      <c r="Q86" s="107"/>
      <c r="R86" s="103"/>
      <c r="S86" s="103"/>
      <c r="T86" s="103"/>
      <c r="U86" s="103"/>
      <c r="V86" s="107"/>
      <c r="W86" s="107"/>
      <c r="X86" s="105"/>
    </row>
    <row r="87" spans="1:24" s="38" customFormat="1" ht="14.25">
      <c r="A87" s="135" t="s">
        <v>178</v>
      </c>
      <c r="B87" s="3" t="s">
        <v>58</v>
      </c>
      <c r="C87" s="78">
        <v>0</v>
      </c>
      <c r="D87" s="78">
        <v>0</v>
      </c>
      <c r="E87" s="78">
        <v>0</v>
      </c>
      <c r="F87" s="78">
        <v>0</v>
      </c>
      <c r="G87" s="78">
        <v>0</v>
      </c>
      <c r="H87" s="160">
        <v>0</v>
      </c>
      <c r="I87" s="78"/>
      <c r="J87" s="78">
        <v>0</v>
      </c>
      <c r="K87" s="78">
        <v>0</v>
      </c>
      <c r="L87" s="112"/>
      <c r="M87" s="112"/>
      <c r="N87" s="111"/>
      <c r="O87" s="106"/>
      <c r="P87" s="107"/>
      <c r="Q87" s="107"/>
      <c r="R87" s="103"/>
      <c r="S87" s="103"/>
      <c r="T87" s="103"/>
      <c r="U87" s="103"/>
      <c r="V87" s="107"/>
      <c r="W87" s="107"/>
      <c r="X87" s="105"/>
    </row>
    <row r="88" spans="1:24" s="38" customFormat="1" ht="24" customHeight="1">
      <c r="A88" s="135" t="s">
        <v>87</v>
      </c>
      <c r="B88" s="3" t="s">
        <v>91</v>
      </c>
      <c r="C88" s="78">
        <v>0</v>
      </c>
      <c r="D88" s="78">
        <v>0</v>
      </c>
      <c r="E88" s="78">
        <v>0</v>
      </c>
      <c r="F88" s="78">
        <v>0</v>
      </c>
      <c r="G88" s="78">
        <v>0</v>
      </c>
      <c r="H88" s="160">
        <v>0</v>
      </c>
      <c r="I88" s="78">
        <v>0</v>
      </c>
      <c r="J88" s="78">
        <v>0</v>
      </c>
      <c r="K88" s="78">
        <v>0</v>
      </c>
      <c r="L88" s="112"/>
      <c r="M88" s="112"/>
      <c r="N88" s="111"/>
      <c r="O88" s="106"/>
      <c r="P88" s="107"/>
      <c r="Q88" s="107"/>
      <c r="R88" s="103"/>
      <c r="S88" s="103"/>
      <c r="T88" s="103"/>
      <c r="U88" s="103"/>
      <c r="V88" s="107"/>
      <c r="W88" s="107"/>
      <c r="X88" s="105"/>
    </row>
  </sheetData>
  <autoFilter ref="A1:AE100"/>
  <mergeCells count="10">
    <mergeCell ref="L15:L16"/>
    <mergeCell ref="M15:M16"/>
    <mergeCell ref="D9:E9"/>
    <mergeCell ref="F9:I9"/>
    <mergeCell ref="V9:V10"/>
    <mergeCell ref="W9:W10"/>
    <mergeCell ref="C8:K8"/>
    <mergeCell ref="L8:L10"/>
    <mergeCell ref="M8:M10"/>
    <mergeCell ref="A8:B9"/>
  </mergeCells>
  <printOptions horizontalCentered="1"/>
  <pageMargins left="0.196850393700787" right="0.15748031496063" top="0.196850393700787" bottom="0.15748031496063" header="0.196850393700787" footer="0.15748031496063"/>
  <pageSetup paperSize="9" scale="52" orientation="portrait" verticalDpi="1200" r:id="rId1"/>
  <headerFooter alignWithMargins="0">
    <oddFooter>&amp;R&amp;8&amp;P</oddFooter>
  </headerFooter>
  <colBreaks count="1" manualBreakCount="1">
    <brk id="13" max="8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2yntacik caxser ampop</vt:lpstr>
      <vt:lpstr>2yntacik caxser</vt:lpstr>
      <vt:lpstr>2yntacik caxser (2)</vt:lpstr>
      <vt:lpstr>'2yntacik caxser'!Print_Area</vt:lpstr>
      <vt:lpstr>'2yntacik caxser (2)'!Print_Area</vt:lpstr>
      <vt:lpstr>'2yntacik caxser ampop'!Print_Area</vt:lpstr>
      <vt:lpstr>'2yntacik caxser'!Print_Titles</vt:lpstr>
      <vt:lpstr>'2yntacik caxser (2)'!Print_Titles</vt:lpstr>
      <vt:lpstr>'2yntacik caxser ampop'!Print_Titles</vt:lpstr>
    </vt:vector>
  </TitlesOfParts>
  <Company>MFE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</cp:lastModifiedBy>
  <cp:lastPrinted>2025-02-19T13:25:35Z</cp:lastPrinted>
  <dcterms:created xsi:type="dcterms:W3CDTF">2003-05-20T07:22:10Z</dcterms:created>
  <dcterms:modified xsi:type="dcterms:W3CDTF">2025-02-21T13:49:11Z</dcterms:modified>
</cp:coreProperties>
</file>