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70" windowHeight="11925" tabRatio="684"/>
  </bookViews>
  <sheets>
    <sheet name="Հ1 Ձև1 " sheetId="9" r:id="rId1"/>
  </sheets>
  <definedNames>
    <definedName name="_ftn1" localSheetId="0">'Հ1 Ձև1 '!#REF!</definedName>
    <definedName name="_ftn2" localSheetId="0">'Հ1 Ձև1 '!#REF!</definedName>
    <definedName name="_ftnref1" localSheetId="0">'Հ1 Ձև1 '!$X$6</definedName>
    <definedName name="_ftnref2" localSheetId="0">'Հ1 Ձև1 '!$Y$6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7" i="9" l="1"/>
  <c r="V27" i="9"/>
  <c r="W27" i="9"/>
  <c r="W28" i="9"/>
  <c r="V29" i="9"/>
  <c r="W29" i="9"/>
  <c r="U30" i="9"/>
  <c r="V30" i="9"/>
  <c r="W30" i="9"/>
  <c r="U31" i="9"/>
  <c r="V31" i="9"/>
  <c r="W31" i="9"/>
  <c r="U32" i="9"/>
  <c r="V32" i="9"/>
  <c r="W32" i="9"/>
  <c r="W8" i="9"/>
  <c r="V8" i="9"/>
  <c r="U8" i="9"/>
  <c r="L9" i="9"/>
  <c r="U9" i="9" s="1"/>
  <c r="M9" i="9"/>
  <c r="V9" i="9" s="1"/>
  <c r="N9" i="9"/>
  <c r="W9" i="9" s="1"/>
  <c r="L10" i="9"/>
  <c r="U10" i="9" s="1"/>
  <c r="M10" i="9"/>
  <c r="V10" i="9" s="1"/>
  <c r="N10" i="9"/>
  <c r="W10" i="9" s="1"/>
  <c r="L11" i="9"/>
  <c r="U11" i="9" s="1"/>
  <c r="M11" i="9"/>
  <c r="V11" i="9" s="1"/>
  <c r="N11" i="9"/>
  <c r="W11" i="9" s="1"/>
  <c r="L12" i="9"/>
  <c r="U12" i="9" s="1"/>
  <c r="M12" i="9"/>
  <c r="V12" i="9" s="1"/>
  <c r="N12" i="9"/>
  <c r="W12" i="9" s="1"/>
  <c r="L13" i="9"/>
  <c r="U13" i="9" s="1"/>
  <c r="M13" i="9"/>
  <c r="V13" i="9" s="1"/>
  <c r="N13" i="9"/>
  <c r="W13" i="9" s="1"/>
  <c r="L14" i="9"/>
  <c r="U14" i="9" s="1"/>
  <c r="M14" i="9"/>
  <c r="V14" i="9" s="1"/>
  <c r="N14" i="9"/>
  <c r="W14" i="9" s="1"/>
  <c r="L15" i="9"/>
  <c r="U15" i="9" s="1"/>
  <c r="M15" i="9"/>
  <c r="V15" i="9" s="1"/>
  <c r="N15" i="9"/>
  <c r="W15" i="9" s="1"/>
  <c r="L16" i="9"/>
  <c r="U16" i="9" s="1"/>
  <c r="M16" i="9"/>
  <c r="V16" i="9" s="1"/>
  <c r="N16" i="9"/>
  <c r="W16" i="9" s="1"/>
  <c r="L17" i="9"/>
  <c r="U17" i="9" s="1"/>
  <c r="M17" i="9"/>
  <c r="V17" i="9" s="1"/>
  <c r="N17" i="9"/>
  <c r="W17" i="9" s="1"/>
  <c r="L18" i="9"/>
  <c r="U18" i="9" s="1"/>
  <c r="M18" i="9"/>
  <c r="V18" i="9" s="1"/>
  <c r="N18" i="9"/>
  <c r="W18" i="9" s="1"/>
  <c r="L19" i="9"/>
  <c r="U19" i="9" s="1"/>
  <c r="M19" i="9"/>
  <c r="V19" i="9" s="1"/>
  <c r="N19" i="9"/>
  <c r="W19" i="9" s="1"/>
  <c r="L20" i="9"/>
  <c r="U20" i="9" s="1"/>
  <c r="M20" i="9"/>
  <c r="V20" i="9" s="1"/>
  <c r="N20" i="9"/>
  <c r="W20" i="9" s="1"/>
  <c r="L21" i="9"/>
  <c r="U21" i="9" s="1"/>
  <c r="M21" i="9"/>
  <c r="V21" i="9" s="1"/>
  <c r="N21" i="9"/>
  <c r="W21" i="9" s="1"/>
  <c r="L22" i="9"/>
  <c r="U22" i="9" s="1"/>
  <c r="M22" i="9"/>
  <c r="V22" i="9" s="1"/>
  <c r="N22" i="9"/>
  <c r="W22" i="9" s="1"/>
  <c r="L23" i="9"/>
  <c r="U23" i="9" s="1"/>
  <c r="M23" i="9"/>
  <c r="V23" i="9" s="1"/>
  <c r="N23" i="9"/>
  <c r="W23" i="9" s="1"/>
  <c r="L24" i="9"/>
  <c r="U24" i="9" s="1"/>
  <c r="M24" i="9"/>
  <c r="V24" i="9" s="1"/>
  <c r="N24" i="9"/>
  <c r="W24" i="9" s="1"/>
  <c r="L25" i="9"/>
  <c r="U25" i="9" s="1"/>
  <c r="M25" i="9"/>
  <c r="V25" i="9" s="1"/>
  <c r="N25" i="9"/>
  <c r="W25" i="9" s="1"/>
  <c r="L26" i="9"/>
  <c r="U26" i="9" s="1"/>
  <c r="M26" i="9"/>
  <c r="V26" i="9" s="1"/>
  <c r="N26" i="9"/>
  <c r="W26" i="9" s="1"/>
  <c r="L27" i="9"/>
  <c r="M27" i="9"/>
  <c r="N27" i="9"/>
  <c r="L28" i="9"/>
  <c r="U28" i="9" s="1"/>
  <c r="M28" i="9"/>
  <c r="V28" i="9" s="1"/>
  <c r="N28" i="9"/>
  <c r="L29" i="9"/>
  <c r="U29" i="9" s="1"/>
  <c r="M29" i="9"/>
  <c r="N29" i="9"/>
  <c r="L30" i="9"/>
  <c r="M30" i="9"/>
  <c r="N30" i="9"/>
  <c r="L31" i="9"/>
  <c r="M31" i="9"/>
  <c r="N31" i="9"/>
  <c r="L32" i="9"/>
  <c r="M32" i="9"/>
  <c r="N32" i="9"/>
  <c r="N8" i="9"/>
  <c r="M8" i="9"/>
  <c r="L8" i="9"/>
  <c r="S33" i="9" l="1"/>
  <c r="R33" i="9"/>
  <c r="T33" i="9" l="1"/>
  <c r="D33" i="9" l="1"/>
  <c r="O33" i="9" l="1"/>
  <c r="E33" i="9"/>
  <c r="Q33" i="9"/>
  <c r="P33" i="9"/>
  <c r="K33" i="9"/>
  <c r="J33" i="9"/>
  <c r="F33" i="9" l="1"/>
  <c r="H33" i="9"/>
  <c r="I33" i="9"/>
  <c r="G33" i="9"/>
  <c r="V33" i="9" l="1"/>
  <c r="M33" i="9"/>
  <c r="U33" i="9"/>
  <c r="L33" i="9"/>
  <c r="W33" i="9"/>
  <c r="N33" i="9"/>
</calcChain>
</file>

<file path=xl/sharedStrings.xml><?xml version="1.0" encoding="utf-8"?>
<sst xmlns="http://schemas.openxmlformats.org/spreadsheetml/2006/main" count="91" uniqueCount="49">
  <si>
    <t>2026թ.</t>
  </si>
  <si>
    <t>Պարտադիր</t>
  </si>
  <si>
    <t>Գնային գործոններով պայմանավորված ծախսերի ընդհանուր փոփոխությունը (+/-)</t>
  </si>
  <si>
    <t>Ոչ գնային գործոններով պայմանավորված ծախսերի ընդհանուր փոփոխությունը (+/-)</t>
  </si>
  <si>
    <t xml:space="preserve">Միջոցառման գծով ճշգրտված բազային բյուջեն </t>
  </si>
  <si>
    <t>Բյուջետային ծախսերը (հազ. դրամ)</t>
  </si>
  <si>
    <t>Ծախսային խնայողությունների գծով ամփոփ առաջարկը</t>
  </si>
  <si>
    <t>x</t>
  </si>
  <si>
    <t>Ծրագրի /միջոցառման նախատեսվող ավարտը</t>
  </si>
  <si>
    <t>Ծրագրի /միջոցառման սկիզբը</t>
  </si>
  <si>
    <t>Հավելված N 1. Գոյություն ունեցող պարտավորությունների գծով ծախսակազմումների ամփոփ ձևաչափ</t>
  </si>
  <si>
    <t>ՀՀ Վճռաբեկ դատարանի բնականոն գործունեության և ՀՀ Վճռաբեկ դատարանի կողմից դատական պաշտպանության իրավունքի ապահովում</t>
  </si>
  <si>
    <t>ՀՀ Վերաքննիչ քրեական դատարանի բնականոն գործունեության և ՀՀ Վերաքննիչ քրեական դատարանի կողմից դատական պաշտպանության իրավունքի ապահովում</t>
  </si>
  <si>
    <t>ՀՀ Վերաքննիչ վարչական դատարանի բնականոն գործունեության և ՀՀ Վերաքննիչ վարչական դատարանի կողմից դատական պաշտպանության իրավունքի ապահովում</t>
  </si>
  <si>
    <t>ՀՀ Վարչական դատարանի բնականոն գործունեության և ՀՀ Վարչական դատարանի կողմից դատական պաշտպանության իրավունքի ապահովում</t>
  </si>
  <si>
    <t>ՀՀ Սնանկության դատարանի բնականոն գործունեության և ՀՀ Սնանկության դատարանի կողմից դատական պաշտպանության իրավունքի ապահովում</t>
  </si>
  <si>
    <t xml:space="preserve">Դատավորների և դատական կարգադրիչների հատուկ պատրաստականության դասընթացների անցկացում և դատական համակարգի քաղաքացիական ծառայողների վերապատրաստում </t>
  </si>
  <si>
    <t>Երևան քաղաքի առաջին ատյանի ընդհանուր իրավասության քաղաքացիական դատարանի բնականոն գործունեության և Երևան քաղաքի առաջին ատյանի ընդհանուր իրավասության քաղաքացիական դատարանի կողմից դատական պաշտպանության իրավունքի ապահովում</t>
  </si>
  <si>
    <t>Երևան քաղաքի առաջին ատյանի ընդհանուր իրավասության քրեական դատարանի բնականոն գործունեության և Երևան քաղաքի առաջին ատյանի ընդհանուր իրավասության քրեական դատարանի կողմից դատական պաշտպանության իրավունքի ապահովում</t>
  </si>
  <si>
    <t>ՀՀ Վերաքննիչ քաղաքացիական դատարանի բնականոն գործունեության և ՀՀ Վերաքննիչ քաղաքացիական դատարանի կողմից դատական պաշտպանության իրավունքի ապահովում</t>
  </si>
  <si>
    <t>2027թ.</t>
  </si>
  <si>
    <t xml:space="preserve">Միջոցառման </t>
  </si>
  <si>
    <t>դասիչը</t>
  </si>
  <si>
    <t>անվանումը</t>
  </si>
  <si>
    <t>NN</t>
  </si>
  <si>
    <r>
      <t xml:space="preserve">Ծրագրի դասիչը և անվանումը </t>
    </r>
    <r>
      <rPr>
        <b/>
        <u/>
        <sz val="10"/>
        <color theme="1"/>
        <rFont val="GHEA Grapalat"/>
        <family val="3"/>
      </rPr>
      <t>1080 Դատական իշխանության գործունեության ապահովում և իրականացում</t>
    </r>
  </si>
  <si>
    <t>2024թ. (փաստացի)</t>
  </si>
  <si>
    <t>2025թ. 
(հաստատված)</t>
  </si>
  <si>
    <t>2028թ.</t>
  </si>
  <si>
    <t>Միջոցառման գծով ընդլայնումների առաջարկը5</t>
  </si>
  <si>
    <r>
      <t>Ընդամենը ծախսեր (հազ. դրամ)</t>
    </r>
    <r>
      <rPr>
        <vertAlign val="superscript"/>
        <sz val="8"/>
        <rFont val="GHEA Grapalat"/>
        <family val="3"/>
      </rPr>
      <t>6</t>
    </r>
  </si>
  <si>
    <t>Միջոցառման հիմքում դրված ծախսային պարտավորության բնույթը7</t>
  </si>
  <si>
    <t>Հիմնավորումներ/պատճառներ8</t>
  </si>
  <si>
    <t>Բարձրագույն դատական խորհրդի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t>
  </si>
  <si>
    <t>ՀՀ Արագածոտնի մարզի առաջին ատյանի ընդհանուր իրավասության դատարանի բնականոն գործունեության և ՀՀ Արագածոտնի մարզի առաջին ատյանի ընդհանուր իրավասության դատարանի կողմից դատական պաշտպանության իրավունքի ապահովում</t>
  </si>
  <si>
    <t>ՀՀ Արարատի և Վայոց ձորի մարզերի առաջին ատյանի ընդհանուր իրավասության դատարանի բնականոն գործունեության և ՀՀ Արարատի և Վայոց ձորի մարզերի առաջին ատյանի ընդհանուր իրավասության դատարանի կողմից դատական պաշտպանության իրավունքի ապահովում</t>
  </si>
  <si>
    <t>ՀՀ Արմավիրի մարզի առաջին ատյանի ընդհանուր իրավասության դատարանի բնականոն գործունեության և ՀՀ Արմավիրի մարզի առաջին ատյանի ընդհանուր իրավասության դատարանի կողմից դատական պաշտպանության իրավունքի ապահովում</t>
  </si>
  <si>
    <t>ՀՀ Գեղարքունիքի մարզի առաջին ատյանի ընդհանուր իրավասության դատարանի բնականոն գործունեության և ՀՀ Գեղարքունիքի մարզի առաջին ատյանի ընդհանուր իրավասության դատարանի կողմից դատական պաշտպանության իրավունքի ապահովում</t>
  </si>
  <si>
    <t>ՀՀ Լոռու մարզի առաջին ատյանի ընդհանուր իրավասության դատարանի բնականոն գործունեության և ՀՀ Լոռու մարզի առաջին ատյանի ընդհանուր իրավասության դատարանի կողմից դատական պաշտպանության իրավունքի ապահովում</t>
  </si>
  <si>
    <t>ՀՀ Կոտայքի մարզի առաջին ատյանի ընդհանուր իրավասության դատարանի բնականոն գործունեության և ՀՀ Կոտայքի մարզի առաջին ատյանի ընդհանուր իրավասության դատարանի կողմից դատական պաշտպանության իրավունքի ապահովում</t>
  </si>
  <si>
    <t>ՀՀ Շիրակի մարզի առաջին ատյանի ընդհանուր իրավասության դատարանի բնականոն գործունեության և ՀՀ Շիրակի մարզի առաջին ատյանի ընդհանուր իրավասության դատարանի կողմից դատական պաշտպանության իրավունքի ապահովում</t>
  </si>
  <si>
    <t>ՀՀ Սյունիքի մարզի առաջին ատյանի ընդհանուր իրավասության դատարանի բնականոն գործունեության և ՀՀ Սյունիքի մարզի առաջին ատյանի ընդհանուր իրավասության դատարանի կողմից դատական պաշտպանության իրավունքի ապահովում</t>
  </si>
  <si>
    <t>ՀՀ Տավուշի մարզի առաջին ատյանի ընդհանուր իրավասության դատարանի բնականոն գործունեության և ՀՀ Տավուշի մարզի առաջին ատյանի ընդհանուր իրավասության դատարանի կողմից դատական պաշտպանության իրավունքի ապահովում</t>
  </si>
  <si>
    <t>Բարձրագույն դատական խորհրդի և ՀՀ դատարանների պահուստային ֆոնդի ձևավորում և կառավարում</t>
  </si>
  <si>
    <t>Հակակոռուպցիոն դատարանի բնականոն գործունեության և Հակակոռուպցիոն  դատարանի կողմից դատական պաշտպանության իրավունքի ապահովում</t>
  </si>
  <si>
    <t>Վերաքննիչ հակակոռուպցիոն դատարանի բնականոն գործունեության և Վերաքննիչ հակակոռուպցիոն  դատարանի կողմից դատական պաշտպանության իրավունքի ապահովում</t>
  </si>
  <si>
    <t>Բարձրագույն դատական խորհրդի տեխնիկական հագեցվածության բարելավում</t>
  </si>
  <si>
    <t>Դատական համակարգի շենքային պայմանների բարելավում</t>
  </si>
  <si>
    <t xml:space="preserve">Բարձրագույն դատական խորհրդի տրանսպորտային միջոցներով ապահովվածության բարելավում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</si>
</sst>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9"/>
      <color theme="1"/>
      <name val="GHEA Grapalat"/>
      <family val="3"/>
    </font>
    <font>
      <sz val="11"/>
      <color theme="1"/>
      <name val="GHEA Grapalat"/>
      <family val="3"/>
    </font>
    <font>
      <b/>
      <u/>
      <sz val="10"/>
      <color theme="1"/>
      <name val="GHEA Grapalat"/>
      <family val="3"/>
    </font>
    <font>
      <sz val="8"/>
      <name val="GHEA Grapalat"/>
      <family val="3"/>
    </font>
    <font>
      <vertAlign val="superscript"/>
      <sz val="8"/>
      <name val="GHEA Grapalat"/>
      <family val="3"/>
    </font>
    <font>
      <b/>
      <sz val="11"/>
      <color theme="1"/>
      <name val="Calibri"/>
      <family val="2"/>
      <scheme val="minor"/>
    </font>
    <font>
      <b/>
      <sz val="8"/>
      <color theme="1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5" borderId="0" xfId="0" applyFill="1"/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3" fillId="7" borderId="2" xfId="0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A36"/>
  <sheetViews>
    <sheetView tabSelected="1" topLeftCell="A6" workbookViewId="0">
      <pane xSplit="5" ySplit="2" topLeftCell="F8" activePane="bottomRight" state="frozen"/>
      <selection activeCell="A6" sqref="A6"/>
      <selection pane="topRight" activeCell="F6" sqref="F6"/>
      <selection pane="bottomLeft" activeCell="A8" sqref="A8"/>
      <selection pane="bottomRight" activeCell="F10" sqref="F10"/>
    </sheetView>
  </sheetViews>
  <sheetFormatPr defaultRowHeight="16.5" x14ac:dyDescent="0.25"/>
  <cols>
    <col min="1" max="1" width="3.28515625" bestFit="1" customWidth="1"/>
    <col min="2" max="2" width="10" customWidth="1"/>
    <col min="3" max="3" width="23" customWidth="1"/>
    <col min="4" max="4" width="15.140625" bestFit="1" customWidth="1"/>
    <col min="5" max="5" width="11.7109375" bestFit="1" customWidth="1"/>
    <col min="6" max="6" width="12.28515625" customWidth="1"/>
    <col min="7" max="7" width="12.42578125" customWidth="1"/>
    <col min="8" max="9" width="10.28515625" customWidth="1"/>
    <col min="10" max="11" width="9.5703125" customWidth="1"/>
    <col min="12" max="13" width="10.85546875" bestFit="1" customWidth="1"/>
    <col min="14" max="14" width="10.140625" bestFit="1" customWidth="1"/>
    <col min="15" max="15" width="9.5703125" customWidth="1"/>
    <col min="16" max="16" width="12.140625" customWidth="1"/>
    <col min="17" max="17" width="9.28515625" bestFit="1" customWidth="1"/>
    <col min="18" max="18" width="9.5703125" customWidth="1"/>
    <col min="19" max="19" width="12.140625" customWidth="1"/>
    <col min="20" max="20" width="9.28515625" bestFit="1" customWidth="1"/>
    <col min="21" max="22" width="10.85546875" bestFit="1" customWidth="1"/>
    <col min="23" max="23" width="10.5703125" bestFit="1" customWidth="1"/>
    <col min="24" max="24" width="12" style="7" customWidth="1"/>
    <col min="25" max="25" width="11.28515625" style="7" customWidth="1"/>
    <col min="26" max="27" width="25" customWidth="1"/>
  </cols>
  <sheetData>
    <row r="1" spans="1:27" ht="15" x14ac:dyDescent="0.2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ht="17.2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7" ht="17.25" x14ac:dyDescent="0.25">
      <c r="A3" s="1"/>
      <c r="B3" s="10" t="s">
        <v>25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7.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7" ht="17.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7" ht="42" customHeight="1" x14ac:dyDescent="0.25">
      <c r="A6" s="4"/>
      <c r="B6" s="13" t="s">
        <v>21</v>
      </c>
      <c r="C6" s="13"/>
      <c r="D6" s="13" t="s">
        <v>5</v>
      </c>
      <c r="E6" s="13"/>
      <c r="F6" s="13" t="s">
        <v>2</v>
      </c>
      <c r="G6" s="13"/>
      <c r="H6" s="13"/>
      <c r="I6" s="13" t="s">
        <v>3</v>
      </c>
      <c r="J6" s="13"/>
      <c r="K6" s="13"/>
      <c r="L6" s="14" t="s">
        <v>4</v>
      </c>
      <c r="M6" s="14"/>
      <c r="N6" s="14"/>
      <c r="O6" s="13" t="s">
        <v>6</v>
      </c>
      <c r="P6" s="13"/>
      <c r="Q6" s="13"/>
      <c r="R6" s="13" t="s">
        <v>29</v>
      </c>
      <c r="S6" s="13"/>
      <c r="T6" s="13"/>
      <c r="U6" s="15" t="s">
        <v>30</v>
      </c>
      <c r="V6" s="15"/>
      <c r="W6" s="15"/>
      <c r="X6" s="13" t="s">
        <v>9</v>
      </c>
      <c r="Y6" s="13" t="s">
        <v>8</v>
      </c>
      <c r="Z6" s="11" t="s">
        <v>31</v>
      </c>
      <c r="AA6" s="11" t="s">
        <v>32</v>
      </c>
    </row>
    <row r="7" spans="1:27" ht="25.5" x14ac:dyDescent="0.25">
      <c r="A7" s="4" t="s">
        <v>24</v>
      </c>
      <c r="B7" s="8" t="s">
        <v>22</v>
      </c>
      <c r="C7" s="4" t="s">
        <v>23</v>
      </c>
      <c r="D7" s="5" t="s">
        <v>26</v>
      </c>
      <c r="E7" s="5" t="s">
        <v>27</v>
      </c>
      <c r="F7" s="5" t="s">
        <v>0</v>
      </c>
      <c r="G7" s="5" t="s">
        <v>20</v>
      </c>
      <c r="H7" s="5" t="s">
        <v>28</v>
      </c>
      <c r="I7" s="5" t="s">
        <v>0</v>
      </c>
      <c r="J7" s="5" t="s">
        <v>20</v>
      </c>
      <c r="K7" s="5" t="s">
        <v>28</v>
      </c>
      <c r="L7" s="2" t="s">
        <v>0</v>
      </c>
      <c r="M7" s="2" t="s">
        <v>20</v>
      </c>
      <c r="N7" s="2" t="s">
        <v>28</v>
      </c>
      <c r="O7" s="5" t="s">
        <v>0</v>
      </c>
      <c r="P7" s="5" t="s">
        <v>20</v>
      </c>
      <c r="Q7" s="5" t="s">
        <v>28</v>
      </c>
      <c r="R7" s="8" t="s">
        <v>0</v>
      </c>
      <c r="S7" s="8" t="s">
        <v>20</v>
      </c>
      <c r="T7" s="8" t="s">
        <v>28</v>
      </c>
      <c r="U7" s="9" t="s">
        <v>0</v>
      </c>
      <c r="V7" s="9" t="s">
        <v>20</v>
      </c>
      <c r="W7" s="9" t="s">
        <v>28</v>
      </c>
      <c r="X7" s="13"/>
      <c r="Y7" s="13"/>
      <c r="Z7" s="12"/>
      <c r="AA7" s="12"/>
    </row>
    <row r="8" spans="1:27" ht="114.75" x14ac:dyDescent="0.25">
      <c r="A8" s="22">
        <v>1</v>
      </c>
      <c r="B8" s="22">
        <v>11001</v>
      </c>
      <c r="C8" s="22" t="s">
        <v>33</v>
      </c>
      <c r="D8" s="23">
        <v>4215895.9099999992</v>
      </c>
      <c r="E8" s="23">
        <v>4048355.6999999993</v>
      </c>
      <c r="F8" s="23"/>
      <c r="G8" s="23"/>
      <c r="H8" s="23"/>
      <c r="I8" s="23">
        <v>471662.6836150093</v>
      </c>
      <c r="J8" s="23">
        <v>502854.82461500913</v>
      </c>
      <c r="K8" s="23">
        <v>557150.46036500856</v>
      </c>
      <c r="L8" s="23">
        <f>+E8+I8</f>
        <v>4520018.3836150086</v>
      </c>
      <c r="M8" s="23">
        <f>+E8+J8</f>
        <v>4551210.5246150084</v>
      </c>
      <c r="N8" s="23">
        <f>+E8+K8</f>
        <v>4605506.1603650078</v>
      </c>
      <c r="O8" s="23"/>
      <c r="P8" s="23"/>
      <c r="Q8" s="23"/>
      <c r="R8" s="23"/>
      <c r="S8" s="23"/>
      <c r="T8" s="23"/>
      <c r="U8" s="23">
        <f>+L8+O8+R8</f>
        <v>4520018.3836150086</v>
      </c>
      <c r="V8" s="23">
        <f>+M8+P8+S8</f>
        <v>4551210.5246150084</v>
      </c>
      <c r="W8" s="23">
        <f>+N8+Q8+T8</f>
        <v>4605506.1603650078</v>
      </c>
      <c r="X8" s="22"/>
      <c r="Y8" s="22"/>
      <c r="Z8" s="22" t="s">
        <v>1</v>
      </c>
      <c r="AA8" s="22"/>
    </row>
    <row r="9" spans="1:27" ht="76.5" x14ac:dyDescent="0.25">
      <c r="A9" s="22">
        <v>2</v>
      </c>
      <c r="B9" s="24">
        <v>11002</v>
      </c>
      <c r="C9" s="24" t="s">
        <v>11</v>
      </c>
      <c r="D9" s="25">
        <v>1193377.54</v>
      </c>
      <c r="E9" s="25">
        <v>1147169.1000000003</v>
      </c>
      <c r="F9" s="25"/>
      <c r="G9" s="25"/>
      <c r="H9" s="25"/>
      <c r="I9" s="25">
        <v>57820.039999999804</v>
      </c>
      <c r="J9" s="25">
        <v>65894.539999999572</v>
      </c>
      <c r="K9" s="25">
        <v>71842.539999999572</v>
      </c>
      <c r="L9" s="23">
        <f t="shared" ref="L9:L32" si="0">+E9+I9</f>
        <v>1204989.1400000001</v>
      </c>
      <c r="M9" s="23">
        <f t="shared" ref="M9:M32" si="1">+E9+J9</f>
        <v>1213063.6399999999</v>
      </c>
      <c r="N9" s="23">
        <f t="shared" ref="N9:N32" si="2">+E9+K9</f>
        <v>1219011.6399999999</v>
      </c>
      <c r="O9" s="25"/>
      <c r="P9" s="25"/>
      <c r="Q9" s="25"/>
      <c r="R9" s="25"/>
      <c r="S9" s="25"/>
      <c r="T9" s="25"/>
      <c r="U9" s="23">
        <f t="shared" ref="U9:U32" si="3">+L9+O9+R9</f>
        <v>1204989.1400000001</v>
      </c>
      <c r="V9" s="23">
        <f t="shared" ref="V9:V32" si="4">+M9+P9+S9</f>
        <v>1213063.6399999999</v>
      </c>
      <c r="W9" s="23">
        <f t="shared" ref="W9:W32" si="5">+N9+Q9+T9</f>
        <v>1219011.6399999999</v>
      </c>
      <c r="X9" s="24"/>
      <c r="Y9" s="24"/>
      <c r="Z9" s="24" t="s">
        <v>1</v>
      </c>
      <c r="AA9" s="24"/>
    </row>
    <row r="10" spans="1:27" ht="102" x14ac:dyDescent="0.25">
      <c r="A10" s="22">
        <v>3</v>
      </c>
      <c r="B10" s="24">
        <v>11003</v>
      </c>
      <c r="C10" s="24" t="s">
        <v>19</v>
      </c>
      <c r="D10" s="25">
        <v>727997.77499999991</v>
      </c>
      <c r="E10" s="25">
        <v>650426.20000000007</v>
      </c>
      <c r="F10" s="25"/>
      <c r="G10" s="25"/>
      <c r="H10" s="25"/>
      <c r="I10" s="25">
        <v>57072.467999999877</v>
      </c>
      <c r="J10" s="25">
        <v>61338.767999999807</v>
      </c>
      <c r="K10" s="25">
        <v>65200.16799999983</v>
      </c>
      <c r="L10" s="23">
        <f t="shared" si="0"/>
        <v>707498.66799999995</v>
      </c>
      <c r="M10" s="23">
        <f t="shared" si="1"/>
        <v>711764.96799999988</v>
      </c>
      <c r="N10" s="23">
        <f t="shared" si="2"/>
        <v>715626.3679999999</v>
      </c>
      <c r="O10" s="25"/>
      <c r="P10" s="25"/>
      <c r="Q10" s="25"/>
      <c r="R10" s="25"/>
      <c r="S10" s="25"/>
      <c r="T10" s="25"/>
      <c r="U10" s="23">
        <f t="shared" si="3"/>
        <v>707498.66799999995</v>
      </c>
      <c r="V10" s="23">
        <f t="shared" si="4"/>
        <v>711764.96799999988</v>
      </c>
      <c r="W10" s="23">
        <f t="shared" si="5"/>
        <v>715626.3679999999</v>
      </c>
      <c r="X10" s="26"/>
      <c r="Y10" s="26"/>
      <c r="Z10" s="24" t="s">
        <v>1</v>
      </c>
      <c r="AA10" s="24"/>
    </row>
    <row r="11" spans="1:27" ht="89.25" x14ac:dyDescent="0.25">
      <c r="A11" s="22">
        <v>4</v>
      </c>
      <c r="B11" s="24">
        <v>11004</v>
      </c>
      <c r="C11" s="24" t="s">
        <v>12</v>
      </c>
      <c r="D11" s="25">
        <v>800815.4</v>
      </c>
      <c r="E11" s="25">
        <v>721994.6</v>
      </c>
      <c r="F11" s="25"/>
      <c r="G11" s="25"/>
      <c r="H11" s="25"/>
      <c r="I11" s="25">
        <v>79406.90000000014</v>
      </c>
      <c r="J11" s="25">
        <v>84938.800000000047</v>
      </c>
      <c r="K11" s="25">
        <v>89880.40000000014</v>
      </c>
      <c r="L11" s="23">
        <f t="shared" si="0"/>
        <v>801401.50000000012</v>
      </c>
      <c r="M11" s="23">
        <f t="shared" si="1"/>
        <v>806933.4</v>
      </c>
      <c r="N11" s="23">
        <f t="shared" si="2"/>
        <v>811875.00000000012</v>
      </c>
      <c r="O11" s="25"/>
      <c r="P11" s="25"/>
      <c r="Q11" s="25"/>
      <c r="R11" s="25"/>
      <c r="S11" s="25"/>
      <c r="T11" s="25"/>
      <c r="U11" s="23">
        <f t="shared" si="3"/>
        <v>801401.50000000012</v>
      </c>
      <c r="V11" s="23">
        <f t="shared" si="4"/>
        <v>806933.4</v>
      </c>
      <c r="W11" s="23">
        <f t="shared" si="5"/>
        <v>811875.00000000012</v>
      </c>
      <c r="X11" s="26"/>
      <c r="Y11" s="26"/>
      <c r="Z11" s="24" t="s">
        <v>1</v>
      </c>
      <c r="AA11" s="24"/>
    </row>
    <row r="12" spans="1:27" ht="89.25" x14ac:dyDescent="0.25">
      <c r="A12" s="22">
        <v>5</v>
      </c>
      <c r="B12" s="24">
        <v>11005</v>
      </c>
      <c r="C12" s="24" t="s">
        <v>13</v>
      </c>
      <c r="D12" s="25">
        <v>524395.29999999993</v>
      </c>
      <c r="E12" s="25">
        <v>468459.3</v>
      </c>
      <c r="F12" s="25"/>
      <c r="G12" s="25"/>
      <c r="H12" s="25"/>
      <c r="I12" s="25">
        <v>53437.5</v>
      </c>
      <c r="J12" s="25">
        <v>43375.400000000023</v>
      </c>
      <c r="K12" s="25">
        <v>47088.800000000047</v>
      </c>
      <c r="L12" s="23">
        <f t="shared" si="0"/>
        <v>521896.8</v>
      </c>
      <c r="M12" s="23">
        <f t="shared" si="1"/>
        <v>511834.7</v>
      </c>
      <c r="N12" s="23">
        <f t="shared" si="2"/>
        <v>515548.10000000003</v>
      </c>
      <c r="O12" s="25"/>
      <c r="P12" s="25"/>
      <c r="Q12" s="25"/>
      <c r="R12" s="25"/>
      <c r="S12" s="25"/>
      <c r="T12" s="25"/>
      <c r="U12" s="23">
        <f t="shared" si="3"/>
        <v>521896.8</v>
      </c>
      <c r="V12" s="23">
        <f t="shared" si="4"/>
        <v>511834.7</v>
      </c>
      <c r="W12" s="23">
        <f t="shared" si="5"/>
        <v>515548.10000000003</v>
      </c>
      <c r="X12" s="26"/>
      <c r="Y12" s="26"/>
      <c r="Z12" s="24" t="s">
        <v>1</v>
      </c>
      <c r="AA12" s="24"/>
    </row>
    <row r="13" spans="1:27" ht="76.5" x14ac:dyDescent="0.25">
      <c r="A13" s="22">
        <v>6</v>
      </c>
      <c r="B13" s="24">
        <v>11006</v>
      </c>
      <c r="C13" s="24" t="s">
        <v>14</v>
      </c>
      <c r="D13" s="25">
        <v>969859.24</v>
      </c>
      <c r="E13" s="25">
        <v>833715.79999999993</v>
      </c>
      <c r="F13" s="25"/>
      <c r="G13" s="25"/>
      <c r="H13" s="25"/>
      <c r="I13" s="25">
        <v>260327.70000000007</v>
      </c>
      <c r="J13" s="25">
        <v>268733.79999999993</v>
      </c>
      <c r="K13" s="25">
        <v>276844.70000000007</v>
      </c>
      <c r="L13" s="23">
        <f t="shared" si="0"/>
        <v>1094043.5</v>
      </c>
      <c r="M13" s="23">
        <f t="shared" si="1"/>
        <v>1102449.5999999999</v>
      </c>
      <c r="N13" s="23">
        <f t="shared" si="2"/>
        <v>1110560.5</v>
      </c>
      <c r="O13" s="25"/>
      <c r="P13" s="25"/>
      <c r="Q13" s="25"/>
      <c r="R13" s="25"/>
      <c r="S13" s="25"/>
      <c r="T13" s="25"/>
      <c r="U13" s="23">
        <f t="shared" si="3"/>
        <v>1094043.5</v>
      </c>
      <c r="V13" s="23">
        <f t="shared" si="4"/>
        <v>1102449.5999999999</v>
      </c>
      <c r="W13" s="23">
        <f t="shared" si="5"/>
        <v>1110560.5</v>
      </c>
      <c r="X13" s="26"/>
      <c r="Y13" s="26"/>
      <c r="Z13" s="24" t="s">
        <v>1</v>
      </c>
      <c r="AA13" s="24"/>
    </row>
    <row r="14" spans="1:27" ht="127.5" x14ac:dyDescent="0.25">
      <c r="A14" s="22">
        <v>7</v>
      </c>
      <c r="B14" s="24">
        <v>11008</v>
      </c>
      <c r="C14" s="24" t="s">
        <v>34</v>
      </c>
      <c r="D14" s="25">
        <v>349741.83999999997</v>
      </c>
      <c r="E14" s="25">
        <v>350779.99999999994</v>
      </c>
      <c r="F14" s="25"/>
      <c r="G14" s="25"/>
      <c r="H14" s="25"/>
      <c r="I14" s="25">
        <v>32223.264800000063</v>
      </c>
      <c r="J14" s="25">
        <v>31475.364799999981</v>
      </c>
      <c r="K14" s="25">
        <v>34082.264800000063</v>
      </c>
      <c r="L14" s="23">
        <f t="shared" si="0"/>
        <v>383003.2648</v>
      </c>
      <c r="M14" s="23">
        <f t="shared" si="1"/>
        <v>382255.36479999992</v>
      </c>
      <c r="N14" s="23">
        <f t="shared" si="2"/>
        <v>384862.2648</v>
      </c>
      <c r="O14" s="25"/>
      <c r="P14" s="25"/>
      <c r="Q14" s="25"/>
      <c r="R14" s="25"/>
      <c r="S14" s="25"/>
      <c r="T14" s="25"/>
      <c r="U14" s="23">
        <f t="shared" si="3"/>
        <v>383003.2648</v>
      </c>
      <c r="V14" s="23">
        <f t="shared" si="4"/>
        <v>382255.36479999992</v>
      </c>
      <c r="W14" s="23">
        <f t="shared" si="5"/>
        <v>384862.2648</v>
      </c>
      <c r="X14" s="26"/>
      <c r="Y14" s="26"/>
      <c r="Z14" s="24" t="s">
        <v>1</v>
      </c>
      <c r="AA14" s="24"/>
    </row>
    <row r="15" spans="1:27" ht="140.25" x14ac:dyDescent="0.25">
      <c r="A15" s="22">
        <v>8</v>
      </c>
      <c r="B15" s="24">
        <v>11009</v>
      </c>
      <c r="C15" s="24" t="s">
        <v>35</v>
      </c>
      <c r="D15" s="25">
        <v>579115.86</v>
      </c>
      <c r="E15" s="25">
        <v>532646.10000000009</v>
      </c>
      <c r="F15" s="25"/>
      <c r="G15" s="25"/>
      <c r="H15" s="25"/>
      <c r="I15" s="25">
        <v>41383.29999999993</v>
      </c>
      <c r="J15" s="25">
        <v>46190.59999999986</v>
      </c>
      <c r="K15" s="25">
        <v>52028.399999999907</v>
      </c>
      <c r="L15" s="23">
        <f t="shared" si="0"/>
        <v>574029.4</v>
      </c>
      <c r="M15" s="23">
        <f t="shared" si="1"/>
        <v>578836.69999999995</v>
      </c>
      <c r="N15" s="23">
        <f t="shared" si="2"/>
        <v>584674.5</v>
      </c>
      <c r="O15" s="25"/>
      <c r="P15" s="25"/>
      <c r="Q15" s="25"/>
      <c r="R15" s="25"/>
      <c r="S15" s="25"/>
      <c r="T15" s="25"/>
      <c r="U15" s="23">
        <f t="shared" si="3"/>
        <v>574029.4</v>
      </c>
      <c r="V15" s="23">
        <f t="shared" si="4"/>
        <v>578836.69999999995</v>
      </c>
      <c r="W15" s="23">
        <f t="shared" si="5"/>
        <v>584674.5</v>
      </c>
      <c r="X15" s="26"/>
      <c r="Y15" s="26"/>
      <c r="Z15" s="24" t="s">
        <v>1</v>
      </c>
      <c r="AA15" s="24"/>
    </row>
    <row r="16" spans="1:27" ht="127.5" x14ac:dyDescent="0.25">
      <c r="A16" s="22">
        <v>9</v>
      </c>
      <c r="B16" s="24">
        <v>11010</v>
      </c>
      <c r="C16" s="24" t="s">
        <v>36</v>
      </c>
      <c r="D16" s="25">
        <v>468918.26999999996</v>
      </c>
      <c r="E16" s="25">
        <v>455612.9</v>
      </c>
      <c r="F16" s="25"/>
      <c r="G16" s="25"/>
      <c r="H16" s="25"/>
      <c r="I16" s="25">
        <v>45380.851999999897</v>
      </c>
      <c r="J16" s="25">
        <v>48554.851999999955</v>
      </c>
      <c r="K16" s="25">
        <v>51930.351999999897</v>
      </c>
      <c r="L16" s="23">
        <f t="shared" si="0"/>
        <v>500993.75199999992</v>
      </c>
      <c r="M16" s="23">
        <f t="shared" si="1"/>
        <v>504167.75199999998</v>
      </c>
      <c r="N16" s="23">
        <f t="shared" si="2"/>
        <v>507543.25199999992</v>
      </c>
      <c r="O16" s="25"/>
      <c r="P16" s="25"/>
      <c r="Q16" s="25"/>
      <c r="R16" s="25"/>
      <c r="S16" s="25"/>
      <c r="T16" s="25"/>
      <c r="U16" s="23">
        <f t="shared" si="3"/>
        <v>500993.75199999992</v>
      </c>
      <c r="V16" s="23">
        <f t="shared" si="4"/>
        <v>504167.75199999998</v>
      </c>
      <c r="W16" s="23">
        <f t="shared" si="5"/>
        <v>507543.25199999992</v>
      </c>
      <c r="X16" s="26"/>
      <c r="Y16" s="26"/>
      <c r="Z16" s="24" t="s">
        <v>1</v>
      </c>
      <c r="AA16" s="24"/>
    </row>
    <row r="17" spans="1:27" ht="127.5" x14ac:dyDescent="0.25">
      <c r="A17" s="22">
        <v>10</v>
      </c>
      <c r="B17" s="24">
        <v>11011</v>
      </c>
      <c r="C17" s="24" t="s">
        <v>37</v>
      </c>
      <c r="D17" s="25">
        <v>464081.99999999994</v>
      </c>
      <c r="E17" s="25">
        <v>411327.2</v>
      </c>
      <c r="F17" s="25"/>
      <c r="G17" s="25"/>
      <c r="H17" s="25"/>
      <c r="I17" s="25">
        <v>49628.77999999997</v>
      </c>
      <c r="J17" s="25">
        <v>53336.179999999935</v>
      </c>
      <c r="K17" s="25">
        <v>56485.579999999958</v>
      </c>
      <c r="L17" s="23">
        <f t="shared" si="0"/>
        <v>460955.98</v>
      </c>
      <c r="M17" s="23">
        <f t="shared" si="1"/>
        <v>464663.37999999995</v>
      </c>
      <c r="N17" s="23">
        <f t="shared" si="2"/>
        <v>467812.77999999997</v>
      </c>
      <c r="O17" s="25"/>
      <c r="P17" s="25"/>
      <c r="Q17" s="25"/>
      <c r="R17" s="25"/>
      <c r="S17" s="25"/>
      <c r="T17" s="25"/>
      <c r="U17" s="23">
        <f t="shared" si="3"/>
        <v>460955.98</v>
      </c>
      <c r="V17" s="23">
        <f t="shared" si="4"/>
        <v>464663.37999999995</v>
      </c>
      <c r="W17" s="23">
        <f t="shared" si="5"/>
        <v>467812.77999999997</v>
      </c>
      <c r="X17" s="26"/>
      <c r="Y17" s="26"/>
      <c r="Z17" s="24" t="s">
        <v>1</v>
      </c>
      <c r="AA17" s="24"/>
    </row>
    <row r="18" spans="1:27" ht="127.5" x14ac:dyDescent="0.25">
      <c r="A18" s="22">
        <v>11</v>
      </c>
      <c r="B18" s="24">
        <v>11012</v>
      </c>
      <c r="C18" s="24" t="s">
        <v>38</v>
      </c>
      <c r="D18" s="25">
        <v>580225.07000000007</v>
      </c>
      <c r="E18" s="25">
        <v>565279.40000000014</v>
      </c>
      <c r="F18" s="25"/>
      <c r="G18" s="25"/>
      <c r="H18" s="25"/>
      <c r="I18" s="25">
        <v>68199.711999999825</v>
      </c>
      <c r="J18" s="25">
        <v>38970.111999999848</v>
      </c>
      <c r="K18" s="25">
        <v>43224.311999999802</v>
      </c>
      <c r="L18" s="23">
        <f t="shared" si="0"/>
        <v>633479.11199999996</v>
      </c>
      <c r="M18" s="23">
        <f t="shared" si="1"/>
        <v>604249.51199999999</v>
      </c>
      <c r="N18" s="23">
        <f t="shared" si="2"/>
        <v>608503.71199999994</v>
      </c>
      <c r="O18" s="25"/>
      <c r="P18" s="25"/>
      <c r="Q18" s="25"/>
      <c r="R18" s="25"/>
      <c r="S18" s="25"/>
      <c r="T18" s="25"/>
      <c r="U18" s="23">
        <f t="shared" si="3"/>
        <v>633479.11199999996</v>
      </c>
      <c r="V18" s="23">
        <f t="shared" si="4"/>
        <v>604249.51199999999</v>
      </c>
      <c r="W18" s="23">
        <f t="shared" si="5"/>
        <v>608503.71199999994</v>
      </c>
      <c r="X18" s="26"/>
      <c r="Y18" s="26"/>
      <c r="Z18" s="24" t="s">
        <v>1</v>
      </c>
      <c r="AA18" s="24"/>
    </row>
    <row r="19" spans="1:27" ht="127.5" x14ac:dyDescent="0.25">
      <c r="A19" s="22">
        <v>12</v>
      </c>
      <c r="B19" s="24">
        <v>11013</v>
      </c>
      <c r="C19" s="24" t="s">
        <v>39</v>
      </c>
      <c r="D19" s="25">
        <v>563475.67999999982</v>
      </c>
      <c r="E19" s="25">
        <v>525446.1</v>
      </c>
      <c r="F19" s="25"/>
      <c r="G19" s="25"/>
      <c r="H19" s="25"/>
      <c r="I19" s="25">
        <v>38041.547999999952</v>
      </c>
      <c r="J19" s="25">
        <v>42697.447999999975</v>
      </c>
      <c r="K19" s="25">
        <v>47748.847999999998</v>
      </c>
      <c r="L19" s="23">
        <f t="shared" si="0"/>
        <v>563487.64799999993</v>
      </c>
      <c r="M19" s="23">
        <f t="shared" si="1"/>
        <v>568143.54799999995</v>
      </c>
      <c r="N19" s="23">
        <f t="shared" si="2"/>
        <v>573194.94799999997</v>
      </c>
      <c r="O19" s="25"/>
      <c r="P19" s="25"/>
      <c r="Q19" s="25"/>
      <c r="R19" s="25"/>
      <c r="S19" s="25"/>
      <c r="T19" s="25"/>
      <c r="U19" s="23">
        <f t="shared" si="3"/>
        <v>563487.64799999993</v>
      </c>
      <c r="V19" s="23">
        <f t="shared" si="4"/>
        <v>568143.54799999995</v>
      </c>
      <c r="W19" s="23">
        <f t="shared" si="5"/>
        <v>573194.94799999997</v>
      </c>
      <c r="X19" s="26"/>
      <c r="Y19" s="26"/>
      <c r="Z19" s="24" t="s">
        <v>1</v>
      </c>
      <c r="AA19" s="24"/>
    </row>
    <row r="20" spans="1:27" ht="127.5" x14ac:dyDescent="0.25">
      <c r="A20" s="22">
        <v>13</v>
      </c>
      <c r="B20" s="24">
        <v>11014</v>
      </c>
      <c r="C20" s="24" t="s">
        <v>40</v>
      </c>
      <c r="D20" s="25">
        <v>571553.40000000014</v>
      </c>
      <c r="E20" s="25">
        <v>544481.30000000005</v>
      </c>
      <c r="F20" s="25"/>
      <c r="G20" s="25"/>
      <c r="H20" s="25"/>
      <c r="I20" s="25">
        <v>55405.024799999897</v>
      </c>
      <c r="J20" s="25">
        <v>59143.224799999851</v>
      </c>
      <c r="K20" s="25">
        <v>64145.524799999897</v>
      </c>
      <c r="L20" s="23">
        <f t="shared" si="0"/>
        <v>599886.32479999994</v>
      </c>
      <c r="M20" s="23">
        <f t="shared" si="1"/>
        <v>603624.5247999999</v>
      </c>
      <c r="N20" s="23">
        <f t="shared" si="2"/>
        <v>608626.82479999994</v>
      </c>
      <c r="O20" s="25"/>
      <c r="P20" s="25"/>
      <c r="Q20" s="25"/>
      <c r="R20" s="25"/>
      <c r="S20" s="25"/>
      <c r="T20" s="25"/>
      <c r="U20" s="23">
        <f t="shared" si="3"/>
        <v>599886.32479999994</v>
      </c>
      <c r="V20" s="23">
        <f t="shared" si="4"/>
        <v>603624.5247999999</v>
      </c>
      <c r="W20" s="23">
        <f t="shared" si="5"/>
        <v>608626.82479999994</v>
      </c>
      <c r="X20" s="26"/>
      <c r="Y20" s="26"/>
      <c r="Z20" s="24" t="s">
        <v>1</v>
      </c>
      <c r="AA20" s="24"/>
    </row>
    <row r="21" spans="1:27" ht="127.5" x14ac:dyDescent="0.25">
      <c r="A21" s="22">
        <v>14</v>
      </c>
      <c r="B21" s="24">
        <v>11015</v>
      </c>
      <c r="C21" s="24" t="s">
        <v>41</v>
      </c>
      <c r="D21" s="25">
        <v>426694.12000000005</v>
      </c>
      <c r="E21" s="25">
        <v>462122.1</v>
      </c>
      <c r="F21" s="25"/>
      <c r="G21" s="25"/>
      <c r="H21" s="25"/>
      <c r="I21" s="25">
        <v>-14122.295999999973</v>
      </c>
      <c r="J21" s="25">
        <v>-11069.396000000008</v>
      </c>
      <c r="K21" s="25">
        <v>-7541.4959999999846</v>
      </c>
      <c r="L21" s="23">
        <f t="shared" si="0"/>
        <v>447999.804</v>
      </c>
      <c r="M21" s="23">
        <f t="shared" si="1"/>
        <v>451052.70399999997</v>
      </c>
      <c r="N21" s="23">
        <f t="shared" si="2"/>
        <v>454580.60399999999</v>
      </c>
      <c r="O21" s="25"/>
      <c r="P21" s="25"/>
      <c r="Q21" s="25"/>
      <c r="R21" s="25"/>
      <c r="S21" s="25"/>
      <c r="T21" s="25"/>
      <c r="U21" s="23">
        <f t="shared" si="3"/>
        <v>447999.804</v>
      </c>
      <c r="V21" s="23">
        <f t="shared" si="4"/>
        <v>451052.70399999997</v>
      </c>
      <c r="W21" s="23">
        <f t="shared" si="5"/>
        <v>454580.60399999999</v>
      </c>
      <c r="X21" s="26"/>
      <c r="Y21" s="26"/>
      <c r="Z21" s="24" t="s">
        <v>1</v>
      </c>
      <c r="AA21" s="24"/>
    </row>
    <row r="22" spans="1:27" ht="127.5" x14ac:dyDescent="0.25">
      <c r="A22" s="22">
        <v>15</v>
      </c>
      <c r="B22" s="24">
        <v>11016</v>
      </c>
      <c r="C22" s="24" t="s">
        <v>42</v>
      </c>
      <c r="D22" s="25">
        <v>365294.59000000008</v>
      </c>
      <c r="E22" s="25">
        <v>316361.3</v>
      </c>
      <c r="F22" s="25"/>
      <c r="G22" s="25"/>
      <c r="H22" s="25"/>
      <c r="I22" s="25">
        <v>58230.466400000034</v>
      </c>
      <c r="J22" s="25">
        <v>36723.766400000022</v>
      </c>
      <c r="K22" s="25">
        <v>39495.866399999999</v>
      </c>
      <c r="L22" s="23">
        <f t="shared" si="0"/>
        <v>374591.76640000002</v>
      </c>
      <c r="M22" s="23">
        <f t="shared" si="1"/>
        <v>353085.06640000001</v>
      </c>
      <c r="N22" s="23">
        <f t="shared" si="2"/>
        <v>355857.16639999999</v>
      </c>
      <c r="O22" s="25"/>
      <c r="P22" s="25"/>
      <c r="Q22" s="25"/>
      <c r="R22" s="25"/>
      <c r="S22" s="25"/>
      <c r="T22" s="25"/>
      <c r="U22" s="23">
        <f t="shared" si="3"/>
        <v>374591.76640000002</v>
      </c>
      <c r="V22" s="23">
        <f t="shared" si="4"/>
        <v>353085.06640000001</v>
      </c>
      <c r="W22" s="23">
        <f t="shared" si="5"/>
        <v>355857.16639999999</v>
      </c>
      <c r="X22" s="26"/>
      <c r="Y22" s="26"/>
      <c r="Z22" s="24" t="s">
        <v>1</v>
      </c>
      <c r="AA22" s="24"/>
    </row>
    <row r="23" spans="1:27" ht="76.5" x14ac:dyDescent="0.25">
      <c r="A23" s="22">
        <v>16</v>
      </c>
      <c r="B23" s="24">
        <v>11017</v>
      </c>
      <c r="C23" s="24" t="s">
        <v>15</v>
      </c>
      <c r="D23" s="25">
        <v>596975.91999999993</v>
      </c>
      <c r="E23" s="25">
        <v>543619.29999999993</v>
      </c>
      <c r="F23" s="25"/>
      <c r="G23" s="25"/>
      <c r="H23" s="25"/>
      <c r="I23" s="25">
        <v>78410.60000000021</v>
      </c>
      <c r="J23" s="25">
        <v>81353.300000000163</v>
      </c>
      <c r="K23" s="25">
        <v>83784.500000000116</v>
      </c>
      <c r="L23" s="23">
        <f t="shared" si="0"/>
        <v>622029.90000000014</v>
      </c>
      <c r="M23" s="23">
        <f t="shared" si="1"/>
        <v>624972.60000000009</v>
      </c>
      <c r="N23" s="23">
        <f t="shared" si="2"/>
        <v>627403.80000000005</v>
      </c>
      <c r="O23" s="25"/>
      <c r="P23" s="25"/>
      <c r="Q23" s="25"/>
      <c r="R23" s="25"/>
      <c r="S23" s="25"/>
      <c r="T23" s="25"/>
      <c r="U23" s="23">
        <f t="shared" si="3"/>
        <v>622029.90000000014</v>
      </c>
      <c r="V23" s="23">
        <f t="shared" si="4"/>
        <v>624972.60000000009</v>
      </c>
      <c r="W23" s="23">
        <f t="shared" si="5"/>
        <v>627403.80000000005</v>
      </c>
      <c r="X23" s="26"/>
      <c r="Y23" s="26"/>
      <c r="Z23" s="24" t="s">
        <v>1</v>
      </c>
      <c r="AA23" s="24"/>
    </row>
    <row r="24" spans="1:27" ht="63.75" x14ac:dyDescent="0.25">
      <c r="A24" s="22">
        <v>17</v>
      </c>
      <c r="B24" s="24">
        <v>11018</v>
      </c>
      <c r="C24" s="24" t="s">
        <v>43</v>
      </c>
      <c r="D24" s="25">
        <v>374906.04999999993</v>
      </c>
      <c r="E24" s="25">
        <v>336355.3</v>
      </c>
      <c r="F24" s="25"/>
      <c r="G24" s="25"/>
      <c r="H24" s="25"/>
      <c r="I24" s="25">
        <v>34195.100000000035</v>
      </c>
      <c r="J24" s="25">
        <v>28557.5</v>
      </c>
      <c r="K24" s="25">
        <v>31705.600000000035</v>
      </c>
      <c r="L24" s="23">
        <f t="shared" si="0"/>
        <v>370550.4</v>
      </c>
      <c r="M24" s="23">
        <f t="shared" si="1"/>
        <v>364912.8</v>
      </c>
      <c r="N24" s="23">
        <f t="shared" si="2"/>
        <v>368060.9</v>
      </c>
      <c r="O24" s="25"/>
      <c r="P24" s="25"/>
      <c r="Q24" s="25"/>
      <c r="R24" s="25"/>
      <c r="S24" s="25"/>
      <c r="T24" s="25"/>
      <c r="U24" s="23">
        <f t="shared" si="3"/>
        <v>370550.4</v>
      </c>
      <c r="V24" s="23">
        <f t="shared" si="4"/>
        <v>364912.8</v>
      </c>
      <c r="W24" s="23">
        <f t="shared" si="5"/>
        <v>368060.9</v>
      </c>
      <c r="X24" s="26"/>
      <c r="Y24" s="26"/>
      <c r="Z24" s="24" t="s">
        <v>1</v>
      </c>
      <c r="AA24" s="24"/>
    </row>
    <row r="25" spans="1:27" ht="89.25" x14ac:dyDescent="0.25">
      <c r="A25" s="22">
        <v>18</v>
      </c>
      <c r="B25" s="24">
        <v>11019</v>
      </c>
      <c r="C25" s="24" t="s">
        <v>44</v>
      </c>
      <c r="D25" s="25">
        <v>582136.7799999998</v>
      </c>
      <c r="E25" s="25">
        <v>545285.69999999995</v>
      </c>
      <c r="F25" s="25"/>
      <c r="G25" s="25"/>
      <c r="H25" s="25"/>
      <c r="I25" s="25">
        <v>81697.300000000047</v>
      </c>
      <c r="J25" s="25">
        <v>87976.5</v>
      </c>
      <c r="K25" s="25">
        <v>95307.100000000093</v>
      </c>
      <c r="L25" s="23">
        <f t="shared" si="0"/>
        <v>626983</v>
      </c>
      <c r="M25" s="23">
        <f t="shared" si="1"/>
        <v>633262.19999999995</v>
      </c>
      <c r="N25" s="23">
        <f t="shared" si="2"/>
        <v>640592.80000000005</v>
      </c>
      <c r="O25" s="25"/>
      <c r="P25" s="25"/>
      <c r="Q25" s="25"/>
      <c r="R25" s="25"/>
      <c r="S25" s="25"/>
      <c r="T25" s="25"/>
      <c r="U25" s="23">
        <f t="shared" si="3"/>
        <v>626983</v>
      </c>
      <c r="V25" s="23">
        <f t="shared" si="4"/>
        <v>633262.19999999995</v>
      </c>
      <c r="W25" s="23">
        <f t="shared" si="5"/>
        <v>640592.80000000005</v>
      </c>
      <c r="X25" s="26"/>
      <c r="Y25" s="26"/>
      <c r="Z25" s="24" t="s">
        <v>1</v>
      </c>
      <c r="AA25" s="24"/>
    </row>
    <row r="26" spans="1:27" ht="89.25" x14ac:dyDescent="0.25">
      <c r="A26" s="22">
        <v>19</v>
      </c>
      <c r="B26" s="24">
        <v>11020</v>
      </c>
      <c r="C26" s="24" t="s">
        <v>45</v>
      </c>
      <c r="D26" s="25">
        <v>390069.88500000001</v>
      </c>
      <c r="E26" s="25">
        <v>409956.5</v>
      </c>
      <c r="F26" s="25"/>
      <c r="G26" s="25"/>
      <c r="H26" s="25"/>
      <c r="I26" s="25">
        <v>19282.491999999969</v>
      </c>
      <c r="J26" s="25">
        <v>24490.691999999981</v>
      </c>
      <c r="K26" s="25">
        <v>29082.691999999981</v>
      </c>
      <c r="L26" s="23">
        <f t="shared" si="0"/>
        <v>429238.99199999997</v>
      </c>
      <c r="M26" s="23">
        <f t="shared" si="1"/>
        <v>434447.19199999998</v>
      </c>
      <c r="N26" s="23">
        <f t="shared" si="2"/>
        <v>439039.19199999998</v>
      </c>
      <c r="O26" s="25"/>
      <c r="P26" s="25"/>
      <c r="Q26" s="25"/>
      <c r="R26" s="25"/>
      <c r="S26" s="25"/>
      <c r="T26" s="25"/>
      <c r="U26" s="23">
        <f t="shared" si="3"/>
        <v>429238.99199999997</v>
      </c>
      <c r="V26" s="23">
        <f t="shared" si="4"/>
        <v>434447.19199999998</v>
      </c>
      <c r="W26" s="23">
        <f t="shared" si="5"/>
        <v>439039.19199999998</v>
      </c>
      <c r="X26" s="26"/>
      <c r="Y26" s="26"/>
      <c r="Z26" s="24" t="s">
        <v>1</v>
      </c>
      <c r="AA26" s="24"/>
    </row>
    <row r="27" spans="1:27" ht="102" x14ac:dyDescent="0.25">
      <c r="A27" s="22">
        <v>20</v>
      </c>
      <c r="B27" s="24">
        <v>11021</v>
      </c>
      <c r="C27" s="24" t="s">
        <v>16</v>
      </c>
      <c r="D27" s="25">
        <v>827.4</v>
      </c>
      <c r="E27" s="25">
        <v>5910</v>
      </c>
      <c r="F27" s="25"/>
      <c r="G27" s="25"/>
      <c r="H27" s="25"/>
      <c r="I27" s="25"/>
      <c r="J27" s="25"/>
      <c r="K27" s="25"/>
      <c r="L27" s="23">
        <f t="shared" si="0"/>
        <v>5910</v>
      </c>
      <c r="M27" s="23">
        <f t="shared" si="1"/>
        <v>5910</v>
      </c>
      <c r="N27" s="23">
        <f t="shared" si="2"/>
        <v>5910</v>
      </c>
      <c r="O27" s="25"/>
      <c r="P27" s="25"/>
      <c r="Q27" s="25"/>
      <c r="R27" s="25"/>
      <c r="S27" s="25"/>
      <c r="T27" s="25"/>
      <c r="U27" s="23">
        <f t="shared" si="3"/>
        <v>5910</v>
      </c>
      <c r="V27" s="23">
        <f t="shared" si="4"/>
        <v>5910</v>
      </c>
      <c r="W27" s="23">
        <f t="shared" si="5"/>
        <v>5910</v>
      </c>
      <c r="X27" s="26"/>
      <c r="Y27" s="26"/>
      <c r="Z27" s="24" t="s">
        <v>1</v>
      </c>
      <c r="AA27" s="24"/>
    </row>
    <row r="28" spans="1:27" ht="153" x14ac:dyDescent="0.25">
      <c r="A28" s="22">
        <v>21</v>
      </c>
      <c r="B28" s="24">
        <v>11022</v>
      </c>
      <c r="C28" s="24" t="s">
        <v>17</v>
      </c>
      <c r="D28" s="25">
        <v>1660355.11</v>
      </c>
      <c r="E28" s="25">
        <v>1470237.1</v>
      </c>
      <c r="F28" s="25"/>
      <c r="G28" s="25"/>
      <c r="H28" s="25"/>
      <c r="I28" s="25">
        <v>83454.267999999924</v>
      </c>
      <c r="J28" s="25">
        <v>97495.86800000025</v>
      </c>
      <c r="K28" s="25">
        <v>110082.26800000016</v>
      </c>
      <c r="L28" s="23">
        <f t="shared" si="0"/>
        <v>1553691.368</v>
      </c>
      <c r="M28" s="23">
        <f t="shared" si="1"/>
        <v>1567732.9680000003</v>
      </c>
      <c r="N28" s="23">
        <f t="shared" si="2"/>
        <v>1580319.3680000002</v>
      </c>
      <c r="O28" s="25"/>
      <c r="P28" s="25"/>
      <c r="Q28" s="25"/>
      <c r="R28" s="25"/>
      <c r="S28" s="25"/>
      <c r="T28" s="25"/>
      <c r="U28" s="23">
        <f t="shared" si="3"/>
        <v>1553691.368</v>
      </c>
      <c r="V28" s="23">
        <f t="shared" si="4"/>
        <v>1567732.9680000003</v>
      </c>
      <c r="W28" s="23">
        <f t="shared" si="5"/>
        <v>1580319.3680000002</v>
      </c>
      <c r="X28" s="26"/>
      <c r="Y28" s="26"/>
      <c r="Z28" s="24" t="s">
        <v>1</v>
      </c>
      <c r="AA28" s="24"/>
    </row>
    <row r="29" spans="1:27" ht="127.5" x14ac:dyDescent="0.25">
      <c r="A29" s="22">
        <v>22</v>
      </c>
      <c r="B29" s="24">
        <v>11023</v>
      </c>
      <c r="C29" s="24" t="s">
        <v>18</v>
      </c>
      <c r="D29" s="25">
        <v>1594105.9000000004</v>
      </c>
      <c r="E29" s="25">
        <v>1473025.4</v>
      </c>
      <c r="F29" s="25"/>
      <c r="G29" s="25"/>
      <c r="H29" s="25"/>
      <c r="I29" s="25">
        <v>87517.913600000087</v>
      </c>
      <c r="J29" s="25">
        <v>98953.213600000134</v>
      </c>
      <c r="K29" s="25">
        <v>112971.41360000009</v>
      </c>
      <c r="L29" s="23">
        <f t="shared" si="0"/>
        <v>1560543.3136</v>
      </c>
      <c r="M29" s="23">
        <f t="shared" si="1"/>
        <v>1571978.6136</v>
      </c>
      <c r="N29" s="23">
        <f t="shared" si="2"/>
        <v>1585996.8136</v>
      </c>
      <c r="O29" s="25"/>
      <c r="P29" s="25"/>
      <c r="Q29" s="25"/>
      <c r="R29" s="25"/>
      <c r="S29" s="25"/>
      <c r="T29" s="25"/>
      <c r="U29" s="23">
        <f t="shared" si="3"/>
        <v>1560543.3136</v>
      </c>
      <c r="V29" s="23">
        <f t="shared" si="4"/>
        <v>1571978.6136</v>
      </c>
      <c r="W29" s="23">
        <f t="shared" si="5"/>
        <v>1585996.8136</v>
      </c>
      <c r="X29" s="26"/>
      <c r="Y29" s="26"/>
      <c r="Z29" s="24" t="s">
        <v>1</v>
      </c>
      <c r="AA29" s="24"/>
    </row>
    <row r="30" spans="1:27" ht="51" x14ac:dyDescent="0.25">
      <c r="A30" s="22">
        <v>23</v>
      </c>
      <c r="B30" s="24">
        <v>31001</v>
      </c>
      <c r="C30" s="24" t="s">
        <v>46</v>
      </c>
      <c r="D30" s="25">
        <v>537015.39</v>
      </c>
      <c r="E30" s="25">
        <v>335556.6</v>
      </c>
      <c r="F30" s="25"/>
      <c r="G30" s="25"/>
      <c r="H30" s="25"/>
      <c r="I30" s="25">
        <v>5291.1000000000349</v>
      </c>
      <c r="J30" s="25">
        <v>-335556.6</v>
      </c>
      <c r="K30" s="25">
        <v>-335556.6</v>
      </c>
      <c r="L30" s="23">
        <f t="shared" si="0"/>
        <v>340847.7</v>
      </c>
      <c r="M30" s="23">
        <f t="shared" si="1"/>
        <v>0</v>
      </c>
      <c r="N30" s="23">
        <f t="shared" si="2"/>
        <v>0</v>
      </c>
      <c r="O30" s="25"/>
      <c r="P30" s="25"/>
      <c r="Q30" s="25"/>
      <c r="R30" s="25"/>
      <c r="S30" s="25"/>
      <c r="T30" s="25"/>
      <c r="U30" s="23">
        <f t="shared" si="3"/>
        <v>340847.7</v>
      </c>
      <c r="V30" s="23">
        <f t="shared" si="4"/>
        <v>0</v>
      </c>
      <c r="W30" s="23">
        <f t="shared" si="5"/>
        <v>0</v>
      </c>
      <c r="X30" s="26"/>
      <c r="Y30" s="26"/>
      <c r="Z30" s="24" t="s">
        <v>1</v>
      </c>
      <c r="AA30" s="24"/>
    </row>
    <row r="31" spans="1:27" ht="38.25" x14ac:dyDescent="0.25">
      <c r="A31" s="22">
        <v>24</v>
      </c>
      <c r="B31" s="24">
        <v>31002</v>
      </c>
      <c r="C31" s="24" t="s">
        <v>47</v>
      </c>
      <c r="D31" s="25">
        <v>0</v>
      </c>
      <c r="E31" s="25">
        <v>0</v>
      </c>
      <c r="F31" s="25"/>
      <c r="G31" s="25"/>
      <c r="H31" s="25"/>
      <c r="I31" s="25"/>
      <c r="J31" s="25"/>
      <c r="K31" s="25"/>
      <c r="L31" s="23">
        <f t="shared" si="0"/>
        <v>0</v>
      </c>
      <c r="M31" s="23">
        <f t="shared" si="1"/>
        <v>0</v>
      </c>
      <c r="N31" s="23">
        <f t="shared" si="2"/>
        <v>0</v>
      </c>
      <c r="O31" s="25"/>
      <c r="P31" s="25"/>
      <c r="Q31" s="25"/>
      <c r="R31" s="25"/>
      <c r="S31" s="25"/>
      <c r="T31" s="25"/>
      <c r="U31" s="23">
        <f t="shared" si="3"/>
        <v>0</v>
      </c>
      <c r="V31" s="23">
        <f t="shared" si="4"/>
        <v>0</v>
      </c>
      <c r="W31" s="23">
        <f t="shared" si="5"/>
        <v>0</v>
      </c>
      <c r="X31" s="26"/>
      <c r="Y31" s="26"/>
      <c r="Z31" s="24" t="s">
        <v>1</v>
      </c>
      <c r="AA31" s="24"/>
    </row>
    <row r="32" spans="1:27" ht="63.75" x14ac:dyDescent="0.25">
      <c r="A32" s="22">
        <v>25</v>
      </c>
      <c r="B32" s="24">
        <v>31003</v>
      </c>
      <c r="C32" s="24" t="s">
        <v>48</v>
      </c>
      <c r="D32" s="25">
        <v>17000</v>
      </c>
      <c r="E32" s="25">
        <v>0</v>
      </c>
      <c r="F32" s="25"/>
      <c r="G32" s="25"/>
      <c r="H32" s="25"/>
      <c r="I32" s="25"/>
      <c r="J32" s="25"/>
      <c r="K32" s="25"/>
      <c r="L32" s="23">
        <f t="shared" si="0"/>
        <v>0</v>
      </c>
      <c r="M32" s="23">
        <f t="shared" si="1"/>
        <v>0</v>
      </c>
      <c r="N32" s="23">
        <f t="shared" si="2"/>
        <v>0</v>
      </c>
      <c r="O32" s="25"/>
      <c r="P32" s="25"/>
      <c r="Q32" s="25"/>
      <c r="R32" s="25"/>
      <c r="S32" s="25"/>
      <c r="T32" s="25"/>
      <c r="U32" s="23">
        <f t="shared" si="3"/>
        <v>0</v>
      </c>
      <c r="V32" s="23">
        <f t="shared" si="4"/>
        <v>0</v>
      </c>
      <c r="W32" s="23">
        <f t="shared" si="5"/>
        <v>0</v>
      </c>
      <c r="X32" s="26"/>
      <c r="Y32" s="26"/>
      <c r="Z32" s="24" t="s">
        <v>1</v>
      </c>
      <c r="AA32" s="24"/>
    </row>
    <row r="33" spans="1:27" s="21" customFormat="1" ht="15" x14ac:dyDescent="0.25">
      <c r="A33" s="16"/>
      <c r="B33" s="16"/>
      <c r="C33" s="17"/>
      <c r="D33" s="18">
        <f>SUM(D8:D32)</f>
        <v>18554834.43</v>
      </c>
      <c r="E33" s="18">
        <f>SUM(E8:E32)</f>
        <v>17154123</v>
      </c>
      <c r="F33" s="18">
        <f>SUM(F8:F32)</f>
        <v>0</v>
      </c>
      <c r="G33" s="18">
        <f>SUM(G8:G32)</f>
        <v>0</v>
      </c>
      <c r="H33" s="18">
        <f>SUM(H8:H32)</f>
        <v>0</v>
      </c>
      <c r="I33" s="18">
        <f>SUM(I8:I32)</f>
        <v>1743946.7172150093</v>
      </c>
      <c r="J33" s="18">
        <f>SUM(J8:J32)</f>
        <v>1456428.7582150083</v>
      </c>
      <c r="K33" s="18">
        <f>SUM(K8:K32)</f>
        <v>1616983.6939650085</v>
      </c>
      <c r="L33" s="18">
        <f>SUM(L8:L32)</f>
        <v>18898069.717215009</v>
      </c>
      <c r="M33" s="18">
        <f>SUM(M8:M32)</f>
        <v>18610551.75821501</v>
      </c>
      <c r="N33" s="18">
        <f>SUM(N8:N32)</f>
        <v>18771106.69396501</v>
      </c>
      <c r="O33" s="18">
        <f>SUM(O8:O32)</f>
        <v>0</v>
      </c>
      <c r="P33" s="18">
        <f>SUM(P8:P32)</f>
        <v>0</v>
      </c>
      <c r="Q33" s="18">
        <f>SUM(Q8:Q32)</f>
        <v>0</v>
      </c>
      <c r="R33" s="18">
        <f t="shared" ref="R33:T33" si="6">SUM(R8:R32)</f>
        <v>0</v>
      </c>
      <c r="S33" s="18">
        <f t="shared" si="6"/>
        <v>0</v>
      </c>
      <c r="T33" s="18">
        <f t="shared" si="6"/>
        <v>0</v>
      </c>
      <c r="U33" s="19">
        <f>SUM(U8:U32)</f>
        <v>18898069.717215009</v>
      </c>
      <c r="V33" s="19">
        <f>SUM(V8:V32)</f>
        <v>18610551.75821501</v>
      </c>
      <c r="W33" s="19">
        <f>SUM(W8:W32)</f>
        <v>18771106.69396501</v>
      </c>
      <c r="X33" s="20" t="s">
        <v>7</v>
      </c>
      <c r="Y33" s="20" t="s">
        <v>7</v>
      </c>
      <c r="Z33" s="20" t="s">
        <v>7</v>
      </c>
      <c r="AA33" s="20" t="s">
        <v>7</v>
      </c>
    </row>
    <row r="36" spans="1:27" x14ac:dyDescent="0.25">
      <c r="A36" s="6"/>
      <c r="B36" s="6"/>
      <c r="C36" s="6"/>
    </row>
  </sheetData>
  <mergeCells count="13">
    <mergeCell ref="AA6:AA7"/>
    <mergeCell ref="Z6:Z7"/>
    <mergeCell ref="B6:C6"/>
    <mergeCell ref="L6:N6"/>
    <mergeCell ref="A33:C33"/>
    <mergeCell ref="X6:X7"/>
    <mergeCell ref="Y6:Y7"/>
    <mergeCell ref="D6:E6"/>
    <mergeCell ref="F6:H6"/>
    <mergeCell ref="I6:K6"/>
    <mergeCell ref="O6:Q6"/>
    <mergeCell ref="U6:W6"/>
    <mergeCell ref="R6:T6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Հ1 Ձև1 </vt:lpstr>
      <vt:lpstr>'Հ1 Ձև1 '!_ftnref1</vt:lpstr>
      <vt:lpstr>'Հ1 Ձև1 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2025-02-24T11:43:12Z</dcterms:modified>
</cp:coreProperties>
</file>